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urleighdodds.sharepoint.com/Marketing/Shared Documents/Shared/Documents/Katherine/Publishing Schedules/"/>
    </mc:Choice>
  </mc:AlternateContent>
  <xr:revisionPtr revIDLastSave="92" documentId="8_{F5B7A5E9-843F-40C6-9020-0F5BB87BA4E0}" xr6:coauthVersionLast="47" xr6:coauthVersionMax="47" xr10:uidLastSave="{7CAAC6D6-5CBF-4E9D-8E4C-2F0673DEBDA5}"/>
  <bookViews>
    <workbookView xWindow="-120" yWindow="-120" windowWidth="29040" windowHeight="15840" activeTab="2" xr2:uid="{00000000-000D-0000-FFFF-FFFF00000000}"/>
  </bookViews>
  <sheets>
    <sheet name="Agricultural Science Series" sheetId="1" r:id="rId1"/>
    <sheet name="Instant Insights" sheetId="3" state="hidden" r:id="rId2"/>
    <sheet name="Data" sheetId="2" r:id="rId3"/>
  </sheets>
  <definedNames>
    <definedName name="_xlnm._FilterDatabase" localSheetId="0" hidden="1">'Agricultural Science Series'!$A$1:$Z$163</definedName>
    <definedName name="_xlnm._FilterDatabase" localSheetId="2" hidden="1">Data!$A$1:$T$269</definedName>
    <definedName name="_xlnm._FilterDatabase" localSheetId="1" hidden="1">'Instant Insights'!$A$1:$P$59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 i="1" l="1"/>
  <c r="S3" i="1"/>
  <c r="T3" i="1"/>
  <c r="R4" i="1"/>
  <c r="S4" i="1"/>
  <c r="T4" i="1"/>
  <c r="R5" i="1"/>
  <c r="S5" i="1"/>
  <c r="T5" i="1"/>
  <c r="R6" i="1"/>
  <c r="S6" i="1"/>
  <c r="T6" i="1"/>
  <c r="R7" i="1"/>
  <c r="S7" i="1"/>
  <c r="T7" i="1"/>
  <c r="R8" i="1"/>
  <c r="S8" i="1"/>
  <c r="T8" i="1"/>
  <c r="R9" i="1"/>
  <c r="S9" i="1"/>
  <c r="T9" i="1"/>
  <c r="R10" i="1"/>
  <c r="S10" i="1"/>
  <c r="T10" i="1"/>
  <c r="R11" i="1"/>
  <c r="S11" i="1"/>
  <c r="T11" i="1"/>
  <c r="R12" i="1"/>
  <c r="S12" i="1"/>
  <c r="T12" i="1"/>
  <c r="R13" i="1"/>
  <c r="S13" i="1"/>
  <c r="T13" i="1"/>
  <c r="R14" i="1"/>
  <c r="S14" i="1"/>
  <c r="T14" i="1"/>
  <c r="R15" i="1"/>
  <c r="S15" i="1"/>
  <c r="T15" i="1"/>
  <c r="R16" i="1"/>
  <c r="S16" i="1"/>
  <c r="T16" i="1"/>
  <c r="R17" i="1"/>
  <c r="S17" i="1"/>
  <c r="T17" i="1"/>
  <c r="R18" i="1"/>
  <c r="S18" i="1"/>
  <c r="T18" i="1"/>
  <c r="R19" i="1"/>
  <c r="S19" i="1"/>
  <c r="T19" i="1"/>
  <c r="R20" i="1"/>
  <c r="S20" i="1"/>
  <c r="T20" i="1"/>
  <c r="R21" i="1"/>
  <c r="S21" i="1"/>
  <c r="T21" i="1"/>
  <c r="R22" i="1"/>
  <c r="S22" i="1"/>
  <c r="T22" i="1"/>
  <c r="R23" i="1"/>
  <c r="S23" i="1"/>
  <c r="T23" i="1"/>
  <c r="R24" i="1"/>
  <c r="S24" i="1"/>
  <c r="T24" i="1"/>
  <c r="R25" i="1"/>
  <c r="S25" i="1"/>
  <c r="T25" i="1"/>
  <c r="R26" i="1"/>
  <c r="S26" i="1"/>
  <c r="T26" i="1"/>
  <c r="R27" i="1"/>
  <c r="S27" i="1"/>
  <c r="T27" i="1"/>
  <c r="R28" i="1"/>
  <c r="S28" i="1"/>
  <c r="T28" i="1"/>
  <c r="R29" i="1"/>
  <c r="S29" i="1"/>
  <c r="T29" i="1"/>
  <c r="R30" i="1"/>
  <c r="S30" i="1"/>
  <c r="T30" i="1"/>
  <c r="R31" i="1"/>
  <c r="S31" i="1"/>
  <c r="T31" i="1"/>
  <c r="R32" i="1"/>
  <c r="S32" i="1"/>
  <c r="T32" i="1"/>
  <c r="R33" i="1"/>
  <c r="S33" i="1"/>
  <c r="T33" i="1"/>
  <c r="R34" i="1"/>
  <c r="S34" i="1"/>
  <c r="T34" i="1"/>
  <c r="R35" i="1"/>
  <c r="S35" i="1"/>
  <c r="T35" i="1"/>
  <c r="R36" i="1"/>
  <c r="S36" i="1"/>
  <c r="T36" i="1"/>
  <c r="R37" i="1"/>
  <c r="S37" i="1"/>
  <c r="T37" i="1"/>
  <c r="R38" i="1"/>
  <c r="S38" i="1"/>
  <c r="T38" i="1"/>
  <c r="R39" i="1"/>
  <c r="S39" i="1"/>
  <c r="T39" i="1"/>
  <c r="R40" i="1"/>
  <c r="S40" i="1"/>
  <c r="T40" i="1"/>
  <c r="R41" i="1"/>
  <c r="S41" i="1"/>
  <c r="T41" i="1"/>
  <c r="R42" i="1"/>
  <c r="S42" i="1"/>
  <c r="T42" i="1"/>
  <c r="R43" i="1"/>
  <c r="S43" i="1"/>
  <c r="T43" i="1"/>
  <c r="R44" i="1"/>
  <c r="S44" i="1"/>
  <c r="T44" i="1"/>
  <c r="R45" i="1"/>
  <c r="S45" i="1"/>
  <c r="T45" i="1"/>
  <c r="R46" i="1"/>
  <c r="S46" i="1"/>
  <c r="T46" i="1"/>
  <c r="R47" i="1"/>
  <c r="S47" i="1"/>
  <c r="T47" i="1"/>
  <c r="R48" i="1"/>
  <c r="S48" i="1"/>
  <c r="T48" i="1"/>
  <c r="R49" i="1"/>
  <c r="S49" i="1"/>
  <c r="T49" i="1"/>
  <c r="R50" i="1"/>
  <c r="S50" i="1"/>
  <c r="T50" i="1"/>
  <c r="R51" i="1"/>
  <c r="S51" i="1"/>
  <c r="T51" i="1"/>
  <c r="R52" i="1"/>
  <c r="S52" i="1"/>
  <c r="T52" i="1"/>
  <c r="R53" i="1"/>
  <c r="S53" i="1"/>
  <c r="T53" i="1"/>
  <c r="R54" i="1"/>
  <c r="S54" i="1"/>
  <c r="T54" i="1"/>
  <c r="R55" i="1"/>
  <c r="S55" i="1"/>
  <c r="T55" i="1"/>
  <c r="R56" i="1"/>
  <c r="S56" i="1"/>
  <c r="T56" i="1"/>
  <c r="R57" i="1"/>
  <c r="S57" i="1"/>
  <c r="T57" i="1"/>
  <c r="R58" i="1"/>
  <c r="S58" i="1"/>
  <c r="T58" i="1"/>
  <c r="R59" i="1"/>
  <c r="S59" i="1"/>
  <c r="T59" i="1"/>
  <c r="R60" i="1"/>
  <c r="S60" i="1"/>
  <c r="T60" i="1"/>
  <c r="R61" i="1"/>
  <c r="S61" i="1"/>
  <c r="T61" i="1"/>
  <c r="R62" i="1"/>
  <c r="S62" i="1"/>
  <c r="T62" i="1"/>
  <c r="R63" i="1"/>
  <c r="S63" i="1"/>
  <c r="T63" i="1"/>
  <c r="R64" i="1"/>
  <c r="S64" i="1"/>
  <c r="T64" i="1"/>
  <c r="R65" i="1"/>
  <c r="S65" i="1"/>
  <c r="T65" i="1"/>
  <c r="R66" i="1"/>
  <c r="S66" i="1"/>
  <c r="T66" i="1"/>
  <c r="R67" i="1"/>
  <c r="S67" i="1"/>
  <c r="T67" i="1"/>
  <c r="R68" i="1"/>
  <c r="S68" i="1"/>
  <c r="T68" i="1"/>
  <c r="R69" i="1"/>
  <c r="S69" i="1"/>
  <c r="T69" i="1"/>
  <c r="R70" i="1"/>
  <c r="S70" i="1"/>
  <c r="T70" i="1"/>
  <c r="R71" i="1"/>
  <c r="S71" i="1"/>
  <c r="T71" i="1"/>
  <c r="R72" i="1"/>
  <c r="S72" i="1"/>
  <c r="T72" i="1"/>
  <c r="R73" i="1"/>
  <c r="S73" i="1"/>
  <c r="T73" i="1"/>
  <c r="R74" i="1"/>
  <c r="S74" i="1"/>
  <c r="T74" i="1"/>
  <c r="R75" i="1"/>
  <c r="S75" i="1"/>
  <c r="T75" i="1"/>
  <c r="R76" i="1"/>
  <c r="S76" i="1"/>
  <c r="T76" i="1"/>
  <c r="R77" i="1"/>
  <c r="S77" i="1"/>
  <c r="T77" i="1"/>
  <c r="R78" i="1"/>
  <c r="S78" i="1"/>
  <c r="T78" i="1"/>
  <c r="R79" i="1"/>
  <c r="S79" i="1"/>
  <c r="T79" i="1"/>
  <c r="R80" i="1"/>
  <c r="S80" i="1"/>
  <c r="T80" i="1"/>
  <c r="R81" i="1"/>
  <c r="S81" i="1"/>
  <c r="T81" i="1"/>
  <c r="R82" i="1"/>
  <c r="S82" i="1"/>
  <c r="T82" i="1"/>
  <c r="R83" i="1"/>
  <c r="S83" i="1"/>
  <c r="T83" i="1"/>
  <c r="R84" i="1"/>
  <c r="S84" i="1"/>
  <c r="T84" i="1"/>
  <c r="R85" i="1"/>
  <c r="S85" i="1"/>
  <c r="T85" i="1"/>
  <c r="R86" i="1"/>
  <c r="S86" i="1"/>
  <c r="T86" i="1"/>
  <c r="R87" i="1"/>
  <c r="S87" i="1"/>
  <c r="T87" i="1"/>
  <c r="R88" i="1"/>
  <c r="S88" i="1"/>
  <c r="T88" i="1"/>
  <c r="R89" i="1"/>
  <c r="S89" i="1"/>
  <c r="T89" i="1"/>
  <c r="R90" i="1"/>
  <c r="S90" i="1"/>
  <c r="T90" i="1"/>
  <c r="R91" i="1"/>
  <c r="S91" i="1"/>
  <c r="T91" i="1"/>
  <c r="R92" i="1"/>
  <c r="S92" i="1"/>
  <c r="T92" i="1"/>
  <c r="R93" i="1"/>
  <c r="S93" i="1"/>
  <c r="T93" i="1"/>
  <c r="R94" i="1"/>
  <c r="S94" i="1"/>
  <c r="T94" i="1"/>
  <c r="R95" i="1"/>
  <c r="S95" i="1"/>
  <c r="T95" i="1"/>
  <c r="R96" i="1"/>
  <c r="S96" i="1"/>
  <c r="T96" i="1"/>
  <c r="R97" i="1"/>
  <c r="S97" i="1"/>
  <c r="T97" i="1"/>
  <c r="R98" i="1"/>
  <c r="S98" i="1"/>
  <c r="T98" i="1"/>
  <c r="R99" i="1"/>
  <c r="S99" i="1"/>
  <c r="T99" i="1"/>
  <c r="R100" i="1"/>
  <c r="S100" i="1"/>
  <c r="T100" i="1"/>
  <c r="R101" i="1"/>
  <c r="S101" i="1"/>
  <c r="T101" i="1"/>
  <c r="R102" i="1"/>
  <c r="S102" i="1"/>
  <c r="T102" i="1"/>
  <c r="R103" i="1"/>
  <c r="S103" i="1"/>
  <c r="T103" i="1"/>
  <c r="R104" i="1"/>
  <c r="S104" i="1"/>
  <c r="T104" i="1"/>
  <c r="R105" i="1"/>
  <c r="S105" i="1"/>
  <c r="T105" i="1"/>
  <c r="R106" i="1"/>
  <c r="S106" i="1"/>
  <c r="T106" i="1"/>
  <c r="R107" i="1"/>
  <c r="S107" i="1"/>
  <c r="T107" i="1"/>
  <c r="R108" i="1"/>
  <c r="S108" i="1"/>
  <c r="T108" i="1"/>
  <c r="R109" i="1"/>
  <c r="S109" i="1"/>
  <c r="T109" i="1"/>
  <c r="R110" i="1"/>
  <c r="S110" i="1"/>
  <c r="T110" i="1"/>
  <c r="R111" i="1"/>
  <c r="S111" i="1"/>
  <c r="T111" i="1"/>
  <c r="R112" i="1"/>
  <c r="S112" i="1"/>
  <c r="T112" i="1"/>
  <c r="R113" i="1"/>
  <c r="S113" i="1"/>
  <c r="T113" i="1"/>
  <c r="R114" i="1"/>
  <c r="S114" i="1"/>
  <c r="T114" i="1"/>
  <c r="R115" i="1"/>
  <c r="S115" i="1"/>
  <c r="T115" i="1"/>
  <c r="R116" i="1"/>
  <c r="S116" i="1"/>
  <c r="T116" i="1"/>
  <c r="R117" i="1"/>
  <c r="S117" i="1"/>
  <c r="T117" i="1"/>
  <c r="R118" i="1"/>
  <c r="S118" i="1"/>
  <c r="T118" i="1"/>
  <c r="R119" i="1"/>
  <c r="S119" i="1"/>
  <c r="T119" i="1"/>
  <c r="R120" i="1"/>
  <c r="S120" i="1"/>
  <c r="T120" i="1"/>
  <c r="R121" i="1"/>
  <c r="S121" i="1"/>
  <c r="T121" i="1"/>
  <c r="R122" i="1"/>
  <c r="S122" i="1"/>
  <c r="T122" i="1"/>
  <c r="R123" i="1"/>
  <c r="S123" i="1"/>
  <c r="T123" i="1"/>
  <c r="R124" i="1"/>
  <c r="S124" i="1"/>
  <c r="T124" i="1"/>
  <c r="R125" i="1"/>
  <c r="S125" i="1"/>
  <c r="T125" i="1"/>
  <c r="R126" i="1"/>
  <c r="S126" i="1"/>
  <c r="T126" i="1"/>
  <c r="R127" i="1"/>
  <c r="S127" i="1"/>
  <c r="T127" i="1"/>
  <c r="R128" i="1"/>
  <c r="S128" i="1"/>
  <c r="T128" i="1"/>
  <c r="R129" i="1"/>
  <c r="S129" i="1"/>
  <c r="T129" i="1"/>
  <c r="R130" i="1"/>
  <c r="S130" i="1"/>
  <c r="T130" i="1"/>
  <c r="R131" i="1"/>
  <c r="S131" i="1"/>
  <c r="T131" i="1"/>
  <c r="R132" i="1"/>
  <c r="S132" i="1"/>
  <c r="T132" i="1"/>
  <c r="R133" i="1"/>
  <c r="S133" i="1"/>
  <c r="T133" i="1"/>
  <c r="R134" i="1"/>
  <c r="S134" i="1"/>
  <c r="T134" i="1"/>
  <c r="R135" i="1"/>
  <c r="S135" i="1"/>
  <c r="T135" i="1"/>
  <c r="R136" i="1"/>
  <c r="S136" i="1"/>
  <c r="T136" i="1"/>
  <c r="R137" i="1"/>
  <c r="S137" i="1"/>
  <c r="T137" i="1"/>
  <c r="R138" i="1"/>
  <c r="S138" i="1"/>
  <c r="T138" i="1"/>
  <c r="R139" i="1"/>
  <c r="S139" i="1"/>
  <c r="T139" i="1"/>
  <c r="R140" i="1"/>
  <c r="S140" i="1"/>
  <c r="T140" i="1"/>
  <c r="R141" i="1"/>
  <c r="S141" i="1"/>
  <c r="T141" i="1"/>
  <c r="R142" i="1"/>
  <c r="S142" i="1"/>
  <c r="T142" i="1"/>
  <c r="R143" i="1"/>
  <c r="S143" i="1"/>
  <c r="T143" i="1"/>
  <c r="R144" i="1"/>
  <c r="S144" i="1"/>
  <c r="T144" i="1"/>
  <c r="R145" i="1"/>
  <c r="S145" i="1"/>
  <c r="T145" i="1"/>
  <c r="R146" i="1"/>
  <c r="S146" i="1"/>
  <c r="T146" i="1"/>
  <c r="R147" i="1"/>
  <c r="S147" i="1"/>
  <c r="T147" i="1"/>
  <c r="R148" i="1"/>
  <c r="S148" i="1"/>
  <c r="T148" i="1"/>
  <c r="R149" i="1"/>
  <c r="S149" i="1"/>
  <c r="T149" i="1"/>
  <c r="R150" i="1"/>
  <c r="S150" i="1"/>
  <c r="T150" i="1"/>
  <c r="R151" i="1"/>
  <c r="S151" i="1"/>
  <c r="T151" i="1"/>
  <c r="R152" i="1"/>
  <c r="S152" i="1"/>
  <c r="T152" i="1"/>
  <c r="R153" i="1"/>
  <c r="S153" i="1"/>
  <c r="T153" i="1"/>
  <c r="R154" i="1"/>
  <c r="S154" i="1"/>
  <c r="T154" i="1"/>
  <c r="R155" i="1"/>
  <c r="S155" i="1"/>
  <c r="T155" i="1"/>
  <c r="R156" i="1"/>
  <c r="S156" i="1"/>
  <c r="T156" i="1"/>
  <c r="R157" i="1"/>
  <c r="S157" i="1"/>
  <c r="T157" i="1"/>
  <c r="R158" i="1"/>
  <c r="S158" i="1"/>
  <c r="T158" i="1"/>
  <c r="R159" i="1"/>
  <c r="S159" i="1"/>
  <c r="T159" i="1"/>
  <c r="R160" i="1"/>
  <c r="S160" i="1"/>
  <c r="T160" i="1"/>
  <c r="R161" i="1"/>
  <c r="S161" i="1"/>
  <c r="T161" i="1"/>
  <c r="R162" i="1"/>
  <c r="S162" i="1"/>
  <c r="T162" i="1"/>
  <c r="R163" i="1"/>
  <c r="S163" i="1"/>
  <c r="T163" i="1"/>
  <c r="T2" i="1"/>
  <c r="S2" i="1"/>
  <c r="R2" i="1"/>
  <c r="F18" i="1"/>
  <c r="F19" i="1"/>
  <c r="F20" i="1"/>
  <c r="F21" i="1"/>
  <c r="F3" i="1" l="1"/>
  <c r="F4" i="1"/>
  <c r="F5" i="1"/>
  <c r="F6" i="1"/>
  <c r="F7" i="1"/>
  <c r="F8" i="1"/>
  <c r="F9" i="1"/>
  <c r="F10" i="1"/>
  <c r="F11" i="1"/>
  <c r="F12" i="1"/>
  <c r="F13" i="1"/>
  <c r="F14" i="1"/>
  <c r="F15" i="1"/>
  <c r="F16" i="1"/>
  <c r="F17"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2" i="1"/>
  <c r="O106" i="3"/>
  <c r="N106" i="3" s="1"/>
  <c r="O105" i="3"/>
  <c r="N105" i="3" s="1"/>
  <c r="O104" i="3"/>
  <c r="N104" i="3" s="1"/>
  <c r="M106" i="3"/>
  <c r="L106" i="3"/>
  <c r="K106" i="3"/>
  <c r="J106" i="3"/>
  <c r="I106" i="3"/>
  <c r="H106" i="3"/>
  <c r="G106" i="3"/>
  <c r="F106" i="3"/>
  <c r="E106" i="3"/>
  <c r="D106" i="3"/>
  <c r="C106" i="3"/>
  <c r="B106" i="3"/>
  <c r="M105" i="3"/>
  <c r="L105" i="3"/>
  <c r="K105" i="3"/>
  <c r="J105" i="3"/>
  <c r="I105" i="3"/>
  <c r="H105" i="3"/>
  <c r="G105" i="3"/>
  <c r="F105" i="3"/>
  <c r="E105" i="3"/>
  <c r="D105" i="3"/>
  <c r="C105" i="3"/>
  <c r="B105" i="3"/>
  <c r="M104" i="3"/>
  <c r="L104" i="3"/>
  <c r="K104" i="3"/>
  <c r="J104" i="3"/>
  <c r="I104" i="3"/>
  <c r="H104" i="3"/>
  <c r="G104" i="3"/>
  <c r="F104" i="3"/>
  <c r="E104" i="3"/>
  <c r="D104" i="3"/>
  <c r="C104" i="3"/>
  <c r="B104" i="3"/>
  <c r="O103" i="3"/>
  <c r="N103" i="3" s="1"/>
  <c r="O102" i="3"/>
  <c r="N102" i="3" s="1"/>
  <c r="M103" i="3"/>
  <c r="L103" i="3"/>
  <c r="K103" i="3"/>
  <c r="J103" i="3"/>
  <c r="I103" i="3"/>
  <c r="H103" i="3"/>
  <c r="G103" i="3"/>
  <c r="F103" i="3"/>
  <c r="E103" i="3"/>
  <c r="D103" i="3"/>
  <c r="C103" i="3"/>
  <c r="B103" i="3"/>
  <c r="M102" i="3"/>
  <c r="L102" i="3"/>
  <c r="K102" i="3"/>
  <c r="J102" i="3"/>
  <c r="I102" i="3"/>
  <c r="H102" i="3"/>
  <c r="G102" i="3"/>
  <c r="F102" i="3"/>
  <c r="E102" i="3"/>
  <c r="D102" i="3"/>
  <c r="C102" i="3"/>
  <c r="B102" i="3"/>
  <c r="B264" i="2"/>
  <c r="B265" i="2"/>
  <c r="B266" i="2"/>
  <c r="B267" i="2"/>
  <c r="B268" i="2"/>
  <c r="B269" i="2"/>
  <c r="O101" i="3"/>
  <c r="N101" i="3" s="1"/>
  <c r="O100" i="3"/>
  <c r="N100" i="3" s="1"/>
  <c r="O99" i="3"/>
  <c r="N99" i="3" s="1"/>
  <c r="O98" i="3"/>
  <c r="N98" i="3" s="1"/>
  <c r="O97" i="3"/>
  <c r="N97" i="3" s="1"/>
  <c r="O96" i="3"/>
  <c r="N96" i="3" s="1"/>
  <c r="M101" i="3"/>
  <c r="L101" i="3"/>
  <c r="K101" i="3"/>
  <c r="J101" i="3"/>
  <c r="I101" i="3"/>
  <c r="H101" i="3"/>
  <c r="G101" i="3"/>
  <c r="F101" i="3"/>
  <c r="E101" i="3"/>
  <c r="D101" i="3"/>
  <c r="C101" i="3"/>
  <c r="B101" i="3"/>
  <c r="M100" i="3"/>
  <c r="L100" i="3"/>
  <c r="K100" i="3"/>
  <c r="J100" i="3"/>
  <c r="I100" i="3"/>
  <c r="H100" i="3"/>
  <c r="G100" i="3"/>
  <c r="F100" i="3"/>
  <c r="E100" i="3"/>
  <c r="D100" i="3"/>
  <c r="C100" i="3"/>
  <c r="B100" i="3"/>
  <c r="M99" i="3"/>
  <c r="L99" i="3"/>
  <c r="K99" i="3"/>
  <c r="J99" i="3"/>
  <c r="I99" i="3"/>
  <c r="H99" i="3"/>
  <c r="G99" i="3"/>
  <c r="F99" i="3"/>
  <c r="E99" i="3"/>
  <c r="D99" i="3"/>
  <c r="C99" i="3"/>
  <c r="B99" i="3"/>
  <c r="M98" i="3"/>
  <c r="L98" i="3"/>
  <c r="K98" i="3"/>
  <c r="J98" i="3"/>
  <c r="I98" i="3"/>
  <c r="H98" i="3"/>
  <c r="G98" i="3"/>
  <c r="F98" i="3"/>
  <c r="E98" i="3"/>
  <c r="D98" i="3"/>
  <c r="C98" i="3"/>
  <c r="B98" i="3"/>
  <c r="M97" i="3"/>
  <c r="L97" i="3"/>
  <c r="K97" i="3"/>
  <c r="J97" i="3"/>
  <c r="I97" i="3"/>
  <c r="H97" i="3"/>
  <c r="G97" i="3"/>
  <c r="F97" i="3"/>
  <c r="E97" i="3"/>
  <c r="D97" i="3"/>
  <c r="C97" i="3"/>
  <c r="B97" i="3"/>
  <c r="M96" i="3"/>
  <c r="L96" i="3"/>
  <c r="K96" i="3"/>
  <c r="J96" i="3"/>
  <c r="I96" i="3"/>
  <c r="H96" i="3"/>
  <c r="G96" i="3"/>
  <c r="F96" i="3"/>
  <c r="E96" i="3"/>
  <c r="D96" i="3"/>
  <c r="C96" i="3"/>
  <c r="B96" i="3"/>
  <c r="X163" i="1"/>
  <c r="W163" i="1" s="1"/>
  <c r="X162" i="1"/>
  <c r="W162" i="1" s="1"/>
  <c r="V163" i="1"/>
  <c r="U163" i="1"/>
  <c r="P163" i="1"/>
  <c r="O163" i="1"/>
  <c r="N163" i="1"/>
  <c r="Q163" i="1" s="1"/>
  <c r="M163" i="1"/>
  <c r="Z163" i="1" s="1"/>
  <c r="L163" i="1"/>
  <c r="K163" i="1"/>
  <c r="J163" i="1"/>
  <c r="I163" i="1"/>
  <c r="H163" i="1"/>
  <c r="G163" i="1"/>
  <c r="E163" i="1"/>
  <c r="D163" i="1"/>
  <c r="C163" i="1"/>
  <c r="B163" i="1"/>
  <c r="V162" i="1"/>
  <c r="U162" i="1"/>
  <c r="P162" i="1"/>
  <c r="O162" i="1"/>
  <c r="N162" i="1"/>
  <c r="Q162" i="1" s="1"/>
  <c r="M162" i="1"/>
  <c r="Z162" i="1" s="1"/>
  <c r="L162" i="1"/>
  <c r="K162" i="1"/>
  <c r="J162" i="1"/>
  <c r="I162" i="1"/>
  <c r="H162" i="1"/>
  <c r="G162" i="1"/>
  <c r="E162" i="1"/>
  <c r="D162" i="1"/>
  <c r="C162" i="1"/>
  <c r="B162" i="1"/>
  <c r="B250" i="2"/>
  <c r="B251" i="2"/>
  <c r="B252" i="2"/>
  <c r="B253" i="2"/>
  <c r="B254" i="2"/>
  <c r="B255" i="2"/>
  <c r="B256" i="2"/>
  <c r="B257" i="2"/>
  <c r="B258" i="2"/>
  <c r="B259" i="2"/>
  <c r="B260" i="2"/>
  <c r="B261" i="2"/>
  <c r="B262" i="2"/>
  <c r="B263" i="2"/>
  <c r="B167" i="2"/>
  <c r="O95" i="3"/>
  <c r="N95" i="3" s="1"/>
  <c r="M95" i="3"/>
  <c r="L95" i="3"/>
  <c r="K95" i="3"/>
  <c r="J95" i="3"/>
  <c r="I95" i="3"/>
  <c r="H95" i="3"/>
  <c r="G95" i="3"/>
  <c r="F95" i="3"/>
  <c r="E95" i="3"/>
  <c r="D95" i="3"/>
  <c r="C95" i="3"/>
  <c r="B95" i="3"/>
  <c r="O94" i="3"/>
  <c r="N94" i="3" s="1"/>
  <c r="M94" i="3"/>
  <c r="L94" i="3"/>
  <c r="K94" i="3"/>
  <c r="J94" i="3"/>
  <c r="I94" i="3"/>
  <c r="H94" i="3"/>
  <c r="G94" i="3"/>
  <c r="F94" i="3"/>
  <c r="E94" i="3"/>
  <c r="D94" i="3"/>
  <c r="C94" i="3"/>
  <c r="B94" i="3"/>
  <c r="O93" i="3"/>
  <c r="N93" i="3" s="1"/>
  <c r="M93" i="3"/>
  <c r="L93" i="3"/>
  <c r="K93" i="3"/>
  <c r="J93" i="3"/>
  <c r="I93" i="3"/>
  <c r="H93" i="3"/>
  <c r="G93" i="3"/>
  <c r="F93" i="3"/>
  <c r="E93" i="3"/>
  <c r="D93" i="3"/>
  <c r="C93" i="3"/>
  <c r="B93" i="3"/>
  <c r="O92" i="3"/>
  <c r="N92" i="3" s="1"/>
  <c r="M92" i="3"/>
  <c r="L92" i="3"/>
  <c r="K92" i="3"/>
  <c r="J92" i="3"/>
  <c r="I92" i="3"/>
  <c r="H92" i="3"/>
  <c r="G92" i="3"/>
  <c r="F92" i="3"/>
  <c r="E92" i="3"/>
  <c r="D92" i="3"/>
  <c r="C92" i="3"/>
  <c r="B92" i="3"/>
  <c r="O91" i="3"/>
  <c r="N91" i="3" s="1"/>
  <c r="M91" i="3"/>
  <c r="L91" i="3"/>
  <c r="K91" i="3"/>
  <c r="J91" i="3"/>
  <c r="I91" i="3"/>
  <c r="H91" i="3"/>
  <c r="G91" i="3"/>
  <c r="F91" i="3"/>
  <c r="E91" i="3"/>
  <c r="D91" i="3"/>
  <c r="C91" i="3"/>
  <c r="B91" i="3"/>
  <c r="O90" i="3"/>
  <c r="N90" i="3" s="1"/>
  <c r="M90" i="3"/>
  <c r="L90" i="3"/>
  <c r="K90" i="3"/>
  <c r="J90" i="3"/>
  <c r="I90" i="3"/>
  <c r="H90" i="3"/>
  <c r="G90" i="3"/>
  <c r="F90" i="3"/>
  <c r="E90" i="3"/>
  <c r="D90" i="3"/>
  <c r="C90" i="3"/>
  <c r="B90" i="3"/>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2" i="1"/>
  <c r="X2" i="1"/>
  <c r="W2" i="1" s="1"/>
  <c r="X161" i="1"/>
  <c r="W161" i="1" s="1"/>
  <c r="X160" i="1"/>
  <c r="W160" i="1" s="1"/>
  <c r="U2" i="1"/>
  <c r="P2" i="1"/>
  <c r="O2" i="1"/>
  <c r="N2" i="1"/>
  <c r="Q2" i="1" s="1"/>
  <c r="M2" i="1"/>
  <c r="Z2" i="1" s="1"/>
  <c r="L2" i="1"/>
  <c r="K2" i="1"/>
  <c r="J2" i="1"/>
  <c r="I2" i="1"/>
  <c r="H2" i="1"/>
  <c r="G2" i="1"/>
  <c r="E2" i="1"/>
  <c r="D2" i="1"/>
  <c r="C2" i="1"/>
  <c r="B2" i="1"/>
  <c r="U161" i="1"/>
  <c r="P161" i="1"/>
  <c r="O161" i="1"/>
  <c r="N161" i="1"/>
  <c r="Q161" i="1" s="1"/>
  <c r="M161" i="1"/>
  <c r="Z161" i="1" s="1"/>
  <c r="L161" i="1"/>
  <c r="K161" i="1"/>
  <c r="J161" i="1"/>
  <c r="I161" i="1"/>
  <c r="H161" i="1"/>
  <c r="G161" i="1"/>
  <c r="E161" i="1"/>
  <c r="D161" i="1"/>
  <c r="C161" i="1"/>
  <c r="B161" i="1"/>
  <c r="U160" i="1"/>
  <c r="P160" i="1"/>
  <c r="O160" i="1"/>
  <c r="N160" i="1"/>
  <c r="Q160" i="1" s="1"/>
  <c r="M160" i="1"/>
  <c r="Z160" i="1" s="1"/>
  <c r="L160" i="1"/>
  <c r="K160" i="1"/>
  <c r="J160" i="1"/>
  <c r="I160" i="1"/>
  <c r="H160" i="1"/>
  <c r="G160" i="1"/>
  <c r="E160" i="1"/>
  <c r="D160" i="1"/>
  <c r="C160" i="1"/>
  <c r="B160" i="1"/>
  <c r="B247" i="2"/>
  <c r="B248" i="2"/>
  <c r="B249" i="2"/>
  <c r="X3" i="1"/>
  <c r="W3" i="1" s="1"/>
  <c r="X4" i="1"/>
  <c r="W4" i="1" s="1"/>
  <c r="X5" i="1"/>
  <c r="W5" i="1" s="1"/>
  <c r="X7" i="1"/>
  <c r="X6" i="1"/>
  <c r="W6" i="1" s="1"/>
  <c r="X8" i="1"/>
  <c r="W8" i="1" s="1"/>
  <c r="U3" i="1"/>
  <c r="P3" i="1"/>
  <c r="O3" i="1"/>
  <c r="N3" i="1"/>
  <c r="Q3" i="1" s="1"/>
  <c r="M3" i="1"/>
  <c r="Z3" i="1" s="1"/>
  <c r="L3" i="1"/>
  <c r="K3" i="1"/>
  <c r="J3" i="1"/>
  <c r="I3" i="1"/>
  <c r="H3" i="1"/>
  <c r="G3" i="1"/>
  <c r="E3" i="1"/>
  <c r="D3" i="1"/>
  <c r="C3" i="1"/>
  <c r="B3" i="1"/>
  <c r="U4" i="1"/>
  <c r="P4" i="1"/>
  <c r="O4" i="1"/>
  <c r="N4" i="1"/>
  <c r="Q4" i="1" s="1"/>
  <c r="M4" i="1"/>
  <c r="Z4" i="1" s="1"/>
  <c r="L4" i="1"/>
  <c r="K4" i="1"/>
  <c r="J4" i="1"/>
  <c r="I4" i="1"/>
  <c r="H4" i="1"/>
  <c r="G4" i="1"/>
  <c r="E4" i="1"/>
  <c r="D4" i="1"/>
  <c r="C4" i="1"/>
  <c r="B4" i="1"/>
  <c r="U5" i="1"/>
  <c r="P5" i="1"/>
  <c r="O5" i="1"/>
  <c r="N5" i="1"/>
  <c r="Q5" i="1" s="1"/>
  <c r="M5" i="1"/>
  <c r="Z5" i="1" s="1"/>
  <c r="L5" i="1"/>
  <c r="K5" i="1"/>
  <c r="J5" i="1"/>
  <c r="I5" i="1"/>
  <c r="H5" i="1"/>
  <c r="G5" i="1"/>
  <c r="E5" i="1"/>
  <c r="D5" i="1"/>
  <c r="C5" i="1"/>
  <c r="B5" i="1"/>
  <c r="W7" i="1"/>
  <c r="U7" i="1"/>
  <c r="P7" i="1"/>
  <c r="O7" i="1"/>
  <c r="N7" i="1"/>
  <c r="Q7" i="1" s="1"/>
  <c r="M7" i="1"/>
  <c r="Z7" i="1" s="1"/>
  <c r="L7" i="1"/>
  <c r="K7" i="1"/>
  <c r="J7" i="1"/>
  <c r="I7" i="1"/>
  <c r="H7" i="1"/>
  <c r="G7" i="1"/>
  <c r="E7" i="1"/>
  <c r="D7" i="1"/>
  <c r="C7" i="1"/>
  <c r="B7" i="1"/>
  <c r="U6" i="1"/>
  <c r="P6" i="1"/>
  <c r="O6" i="1"/>
  <c r="N6" i="1"/>
  <c r="Q6" i="1" s="1"/>
  <c r="M6" i="1"/>
  <c r="Z6" i="1" s="1"/>
  <c r="L6" i="1"/>
  <c r="K6" i="1"/>
  <c r="J6" i="1"/>
  <c r="I6" i="1"/>
  <c r="H6" i="1"/>
  <c r="G6" i="1"/>
  <c r="E6" i="1"/>
  <c r="D6" i="1"/>
  <c r="C6" i="1"/>
  <c r="B6" i="1"/>
  <c r="U8" i="1"/>
  <c r="P8" i="1"/>
  <c r="O8" i="1"/>
  <c r="N8" i="1"/>
  <c r="Q8" i="1" s="1"/>
  <c r="M8" i="1"/>
  <c r="Z8" i="1" s="1"/>
  <c r="L8" i="1"/>
  <c r="K8" i="1"/>
  <c r="J8" i="1"/>
  <c r="I8" i="1"/>
  <c r="H8" i="1"/>
  <c r="G8" i="1"/>
  <c r="E8" i="1"/>
  <c r="D8" i="1"/>
  <c r="C8" i="1"/>
  <c r="B8" i="1"/>
  <c r="B245" i="2"/>
  <c r="B246" i="2"/>
  <c r="B241" i="2"/>
  <c r="B242" i="2"/>
  <c r="B243" i="2"/>
  <c r="B244" i="2"/>
  <c r="X10" i="1"/>
  <c r="W10" i="1" s="1"/>
  <c r="X9" i="1"/>
  <c r="W9" i="1" s="1"/>
  <c r="U10" i="1"/>
  <c r="P10" i="1"/>
  <c r="O10" i="1"/>
  <c r="N10" i="1"/>
  <c r="Q10" i="1" s="1"/>
  <c r="M10" i="1"/>
  <c r="Z10" i="1" s="1"/>
  <c r="L10" i="1"/>
  <c r="K10" i="1"/>
  <c r="J10" i="1"/>
  <c r="I10" i="1"/>
  <c r="H10" i="1"/>
  <c r="G10" i="1"/>
  <c r="E10" i="1"/>
  <c r="D10" i="1"/>
  <c r="C10" i="1"/>
  <c r="B10" i="1"/>
  <c r="U9" i="1"/>
  <c r="P9" i="1"/>
  <c r="O9" i="1"/>
  <c r="N9" i="1"/>
  <c r="Q9" i="1" s="1"/>
  <c r="M9" i="1"/>
  <c r="Z9" i="1" s="1"/>
  <c r="L9" i="1"/>
  <c r="K9" i="1"/>
  <c r="J9" i="1"/>
  <c r="I9" i="1"/>
  <c r="H9" i="1"/>
  <c r="G9" i="1"/>
  <c r="E9" i="1"/>
  <c r="D9" i="1"/>
  <c r="C9" i="1"/>
  <c r="B9" i="1"/>
  <c r="B239" i="2"/>
  <c r="B240" i="2"/>
  <c r="X11" i="1"/>
  <c r="W11" i="1" s="1"/>
  <c r="X13" i="1"/>
  <c r="W13" i="1" s="1"/>
  <c r="X12" i="1"/>
  <c r="W12" i="1" s="1"/>
  <c r="U11" i="1"/>
  <c r="P11" i="1"/>
  <c r="O11" i="1"/>
  <c r="N11" i="1"/>
  <c r="Q11" i="1" s="1"/>
  <c r="M11" i="1"/>
  <c r="Z11" i="1" s="1"/>
  <c r="L11" i="1"/>
  <c r="K11" i="1"/>
  <c r="J11" i="1"/>
  <c r="I11" i="1"/>
  <c r="H11" i="1"/>
  <c r="G11" i="1"/>
  <c r="E11" i="1"/>
  <c r="D11" i="1"/>
  <c r="C11" i="1"/>
  <c r="B11" i="1"/>
  <c r="U13" i="1"/>
  <c r="P13" i="1"/>
  <c r="O13" i="1"/>
  <c r="N13" i="1"/>
  <c r="Q13" i="1" s="1"/>
  <c r="M13" i="1"/>
  <c r="Z13" i="1" s="1"/>
  <c r="L13" i="1"/>
  <c r="K13" i="1"/>
  <c r="J13" i="1"/>
  <c r="I13" i="1"/>
  <c r="H13" i="1"/>
  <c r="G13" i="1"/>
  <c r="E13" i="1"/>
  <c r="D13" i="1"/>
  <c r="C13" i="1"/>
  <c r="B13" i="1"/>
  <c r="U12" i="1"/>
  <c r="P12" i="1"/>
  <c r="O12" i="1"/>
  <c r="N12" i="1"/>
  <c r="Q12" i="1" s="1"/>
  <c r="M12" i="1"/>
  <c r="Z12" i="1" s="1"/>
  <c r="L12" i="1"/>
  <c r="K12" i="1"/>
  <c r="J12" i="1"/>
  <c r="I12" i="1"/>
  <c r="H12" i="1"/>
  <c r="G12" i="1"/>
  <c r="E12" i="1"/>
  <c r="D12" i="1"/>
  <c r="C12" i="1"/>
  <c r="B12" i="1"/>
  <c r="B236" i="2"/>
  <c r="B237" i="2"/>
  <c r="B238" i="2"/>
  <c r="X15" i="1"/>
  <c r="W15" i="1" s="1"/>
  <c r="U15" i="1"/>
  <c r="P15" i="1"/>
  <c r="O15" i="1"/>
  <c r="N15" i="1"/>
  <c r="M15" i="1"/>
  <c r="Z15" i="1" s="1"/>
  <c r="L15" i="1"/>
  <c r="K15" i="1"/>
  <c r="J15" i="1"/>
  <c r="I15" i="1"/>
  <c r="H15" i="1"/>
  <c r="G15" i="1"/>
  <c r="E15" i="1"/>
  <c r="D15" i="1"/>
  <c r="C15" i="1"/>
  <c r="B15" i="1"/>
  <c r="O73" i="3"/>
  <c r="O74" i="3"/>
  <c r="O75" i="3"/>
  <c r="O76" i="3"/>
  <c r="O77" i="3"/>
  <c r="O78" i="3"/>
  <c r="O79" i="3"/>
  <c r="O80" i="3"/>
  <c r="O81" i="3"/>
  <c r="O82" i="3"/>
  <c r="O83" i="3"/>
  <c r="O84" i="3"/>
  <c r="O85" i="3"/>
  <c r="O86" i="3"/>
  <c r="N86" i="3" s="1"/>
  <c r="O87" i="3"/>
  <c r="N87" i="3" s="1"/>
  <c r="O88" i="3"/>
  <c r="N88" i="3" s="1"/>
  <c r="O89" i="3"/>
  <c r="N89" i="3" s="1"/>
  <c r="M89" i="3"/>
  <c r="L89" i="3"/>
  <c r="K89" i="3"/>
  <c r="J89" i="3"/>
  <c r="I89" i="3"/>
  <c r="H89" i="3"/>
  <c r="G89" i="3"/>
  <c r="F89" i="3"/>
  <c r="E89" i="3"/>
  <c r="D89" i="3"/>
  <c r="C89" i="3"/>
  <c r="B89" i="3"/>
  <c r="M88" i="3"/>
  <c r="L88" i="3"/>
  <c r="K88" i="3"/>
  <c r="J88" i="3"/>
  <c r="I88" i="3"/>
  <c r="H88" i="3"/>
  <c r="G88" i="3"/>
  <c r="F88" i="3"/>
  <c r="E88" i="3"/>
  <c r="D88" i="3"/>
  <c r="C88" i="3"/>
  <c r="B88" i="3"/>
  <c r="M87" i="3"/>
  <c r="L87" i="3"/>
  <c r="K87" i="3"/>
  <c r="J87" i="3"/>
  <c r="I87" i="3"/>
  <c r="H87" i="3"/>
  <c r="G87" i="3"/>
  <c r="F87" i="3"/>
  <c r="E87" i="3"/>
  <c r="D87" i="3"/>
  <c r="C87" i="3"/>
  <c r="B87" i="3"/>
  <c r="M86" i="3"/>
  <c r="L86" i="3"/>
  <c r="K86" i="3"/>
  <c r="J86" i="3"/>
  <c r="I86" i="3"/>
  <c r="H86" i="3"/>
  <c r="G86" i="3"/>
  <c r="F86" i="3"/>
  <c r="E86" i="3"/>
  <c r="D86" i="3"/>
  <c r="C86" i="3"/>
  <c r="B86" i="3"/>
  <c r="Q15" i="1" l="1"/>
  <c r="B235" i="2"/>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M81" i="3"/>
  <c r="L81" i="3"/>
  <c r="K81" i="3"/>
  <c r="J81" i="3"/>
  <c r="I81" i="3"/>
  <c r="H81" i="3"/>
  <c r="G81" i="3"/>
  <c r="F81" i="3"/>
  <c r="E81" i="3"/>
  <c r="D81" i="3"/>
  <c r="C81" i="3"/>
  <c r="N80" i="3"/>
  <c r="M80" i="3"/>
  <c r="L80" i="3"/>
  <c r="K80" i="3"/>
  <c r="J80" i="3"/>
  <c r="I80" i="3"/>
  <c r="H80" i="3"/>
  <c r="G80" i="3"/>
  <c r="F80" i="3"/>
  <c r="E80" i="3"/>
  <c r="D80" i="3"/>
  <c r="C80" i="3"/>
  <c r="N79" i="3"/>
  <c r="M79" i="3"/>
  <c r="L79" i="3"/>
  <c r="K79" i="3"/>
  <c r="J79" i="3"/>
  <c r="I79" i="3"/>
  <c r="H79" i="3"/>
  <c r="G79" i="3"/>
  <c r="F79" i="3"/>
  <c r="E79" i="3"/>
  <c r="D79" i="3"/>
  <c r="C79" i="3"/>
  <c r="N78" i="3"/>
  <c r="M78" i="3"/>
  <c r="L78" i="3"/>
  <c r="K78" i="3"/>
  <c r="J78" i="3"/>
  <c r="I78" i="3"/>
  <c r="H78" i="3"/>
  <c r="G78" i="3"/>
  <c r="F78" i="3"/>
  <c r="E78" i="3"/>
  <c r="D78" i="3"/>
  <c r="C78" i="3"/>
  <c r="N77" i="3"/>
  <c r="M77" i="3"/>
  <c r="L77" i="3"/>
  <c r="K77" i="3"/>
  <c r="J77" i="3"/>
  <c r="I77" i="3"/>
  <c r="H77" i="3"/>
  <c r="G77" i="3"/>
  <c r="F77" i="3"/>
  <c r="E77" i="3"/>
  <c r="D77" i="3"/>
  <c r="C77" i="3"/>
  <c r="N76" i="3"/>
  <c r="M76" i="3"/>
  <c r="L76" i="3"/>
  <c r="K76" i="3"/>
  <c r="J76" i="3"/>
  <c r="I76" i="3"/>
  <c r="H76" i="3"/>
  <c r="G76" i="3"/>
  <c r="F76" i="3"/>
  <c r="E76" i="3"/>
  <c r="D76" i="3"/>
  <c r="C76" i="3"/>
  <c r="N75" i="3"/>
  <c r="M75" i="3"/>
  <c r="L75" i="3"/>
  <c r="K75" i="3"/>
  <c r="J75" i="3"/>
  <c r="I75" i="3"/>
  <c r="H75" i="3"/>
  <c r="G75" i="3"/>
  <c r="F75" i="3"/>
  <c r="E75" i="3"/>
  <c r="D75" i="3"/>
  <c r="C75" i="3"/>
  <c r="N74" i="3"/>
  <c r="M74" i="3"/>
  <c r="L74" i="3"/>
  <c r="K74" i="3"/>
  <c r="J74" i="3"/>
  <c r="I74" i="3"/>
  <c r="H74" i="3"/>
  <c r="G74" i="3"/>
  <c r="F74" i="3"/>
  <c r="E74" i="3"/>
  <c r="D74" i="3"/>
  <c r="C74" i="3"/>
  <c r="N73" i="3"/>
  <c r="M73" i="3"/>
  <c r="L73" i="3"/>
  <c r="K73" i="3"/>
  <c r="J73" i="3"/>
  <c r="I73" i="3"/>
  <c r="H73" i="3"/>
  <c r="G73" i="3"/>
  <c r="F73" i="3"/>
  <c r="E73" i="3"/>
  <c r="D73" i="3"/>
  <c r="C73" i="3"/>
  <c r="B73" i="3"/>
  <c r="B74" i="3"/>
  <c r="B75" i="3"/>
  <c r="B76" i="3"/>
  <c r="B77" i="3"/>
  <c r="B78" i="3"/>
  <c r="B79" i="3"/>
  <c r="B80" i="3"/>
  <c r="B81" i="3"/>
  <c r="B82" i="3"/>
  <c r="B83" i="3"/>
  <c r="B84" i="3"/>
  <c r="B85" i="3"/>
  <c r="X53" i="1"/>
  <c r="W53" i="1" s="1"/>
  <c r="U53" i="1"/>
  <c r="P53" i="1"/>
  <c r="O53" i="1"/>
  <c r="N53" i="1"/>
  <c r="M53" i="1"/>
  <c r="L53" i="1"/>
  <c r="K53" i="1"/>
  <c r="J53" i="1"/>
  <c r="I53" i="1"/>
  <c r="H53" i="1"/>
  <c r="G53" i="1"/>
  <c r="E53" i="1"/>
  <c r="D53" i="1"/>
  <c r="C53" i="1"/>
  <c r="B53" i="1"/>
  <c r="X106" i="1"/>
  <c r="W106" i="1" s="1"/>
  <c r="U106" i="1"/>
  <c r="P106" i="1"/>
  <c r="O106" i="1"/>
  <c r="N106" i="1"/>
  <c r="Q106" i="1" s="1"/>
  <c r="M106" i="1"/>
  <c r="L106" i="1"/>
  <c r="K106" i="1"/>
  <c r="J106" i="1"/>
  <c r="I106" i="1"/>
  <c r="H106" i="1"/>
  <c r="G106" i="1"/>
  <c r="E106" i="1"/>
  <c r="D106" i="1"/>
  <c r="C106" i="1"/>
  <c r="B106" i="1"/>
  <c r="X107" i="1"/>
  <c r="W107" i="1" s="1"/>
  <c r="U107" i="1"/>
  <c r="P107" i="1"/>
  <c r="O107" i="1"/>
  <c r="N107" i="1"/>
  <c r="Q107" i="1" s="1"/>
  <c r="M107" i="1"/>
  <c r="L107" i="1"/>
  <c r="K107" i="1"/>
  <c r="J107" i="1"/>
  <c r="I107" i="1"/>
  <c r="H107" i="1"/>
  <c r="G107" i="1"/>
  <c r="E107" i="1"/>
  <c r="D107" i="1"/>
  <c r="C107" i="1"/>
  <c r="B107" i="1"/>
  <c r="X101" i="1"/>
  <c r="W101" i="1" s="1"/>
  <c r="U101" i="1"/>
  <c r="P101" i="1"/>
  <c r="O101" i="1"/>
  <c r="N101" i="1"/>
  <c r="Q101" i="1" s="1"/>
  <c r="M101" i="1"/>
  <c r="L101" i="1"/>
  <c r="K101" i="1"/>
  <c r="J101" i="1"/>
  <c r="I101" i="1"/>
  <c r="H101" i="1"/>
  <c r="G101" i="1"/>
  <c r="E101" i="1"/>
  <c r="D101" i="1"/>
  <c r="C101" i="1"/>
  <c r="B101" i="1"/>
  <c r="B227" i="2"/>
  <c r="B228" i="2"/>
  <c r="B229" i="2"/>
  <c r="B230" i="2"/>
  <c r="B231" i="2"/>
  <c r="B232" i="2"/>
  <c r="B233" i="2"/>
  <c r="B234" i="2"/>
  <c r="X120" i="1"/>
  <c r="W120" i="1" s="1"/>
  <c r="X159" i="1"/>
  <c r="W159" i="1" s="1"/>
  <c r="U120" i="1"/>
  <c r="P120" i="1"/>
  <c r="O120" i="1"/>
  <c r="N120" i="1"/>
  <c r="Q120" i="1" s="1"/>
  <c r="M120" i="1"/>
  <c r="L120" i="1"/>
  <c r="K120" i="1"/>
  <c r="J120" i="1"/>
  <c r="I120" i="1"/>
  <c r="H120" i="1"/>
  <c r="G120" i="1"/>
  <c r="E120" i="1"/>
  <c r="D120" i="1"/>
  <c r="C120" i="1"/>
  <c r="B120" i="1"/>
  <c r="U159" i="1"/>
  <c r="P159" i="1"/>
  <c r="O159" i="1"/>
  <c r="N159" i="1"/>
  <c r="Q159" i="1" s="1"/>
  <c r="M159" i="1"/>
  <c r="L159" i="1"/>
  <c r="K159" i="1"/>
  <c r="J159" i="1"/>
  <c r="I159" i="1"/>
  <c r="H159" i="1"/>
  <c r="G159" i="1"/>
  <c r="E159" i="1"/>
  <c r="D159" i="1"/>
  <c r="C159" i="1"/>
  <c r="B159" i="1"/>
  <c r="B212" i="2"/>
  <c r="B213" i="2"/>
  <c r="B214" i="2"/>
  <c r="B215" i="2"/>
  <c r="B216" i="2"/>
  <c r="B217" i="2"/>
  <c r="B218" i="2"/>
  <c r="B219" i="2"/>
  <c r="B220" i="2"/>
  <c r="B221" i="2"/>
  <c r="B222" i="2"/>
  <c r="B223" i="2"/>
  <c r="B224" i="2"/>
  <c r="B225" i="2"/>
  <c r="B226" i="2"/>
  <c r="Q53" i="1" l="1"/>
  <c r="O65" i="3"/>
  <c r="N65" i="3" s="1"/>
  <c r="O66" i="3"/>
  <c r="N66" i="3" s="1"/>
  <c r="O67" i="3"/>
  <c r="N67" i="3" s="1"/>
  <c r="O68" i="3"/>
  <c r="N68" i="3" s="1"/>
  <c r="O69" i="3"/>
  <c r="N69" i="3" s="1"/>
  <c r="O70" i="3"/>
  <c r="N70" i="3" s="1"/>
  <c r="O71" i="3"/>
  <c r="N71" i="3" s="1"/>
  <c r="O72" i="3"/>
  <c r="N72" i="3" s="1"/>
  <c r="M72" i="3"/>
  <c r="L72" i="3"/>
  <c r="K72" i="3"/>
  <c r="J72" i="3"/>
  <c r="I72" i="3"/>
  <c r="H72" i="3"/>
  <c r="G72" i="3"/>
  <c r="F72" i="3"/>
  <c r="E72" i="3"/>
  <c r="D72" i="3"/>
  <c r="C72" i="3"/>
  <c r="B72" i="3"/>
  <c r="M71" i="3"/>
  <c r="L71" i="3"/>
  <c r="K71" i="3"/>
  <c r="J71" i="3"/>
  <c r="I71" i="3"/>
  <c r="H71" i="3"/>
  <c r="G71" i="3"/>
  <c r="F71" i="3"/>
  <c r="E71" i="3"/>
  <c r="D71" i="3"/>
  <c r="C71" i="3"/>
  <c r="B71" i="3"/>
  <c r="M70" i="3"/>
  <c r="L70" i="3"/>
  <c r="K70" i="3"/>
  <c r="J70" i="3"/>
  <c r="I70" i="3"/>
  <c r="H70" i="3"/>
  <c r="G70" i="3"/>
  <c r="F70" i="3"/>
  <c r="E70" i="3"/>
  <c r="D70" i="3"/>
  <c r="C70" i="3"/>
  <c r="B70" i="3"/>
  <c r="M69" i="3"/>
  <c r="L69" i="3"/>
  <c r="K69" i="3"/>
  <c r="J69" i="3"/>
  <c r="I69" i="3"/>
  <c r="H69" i="3"/>
  <c r="G69" i="3"/>
  <c r="F69" i="3"/>
  <c r="E69" i="3"/>
  <c r="D69" i="3"/>
  <c r="C69" i="3"/>
  <c r="B69" i="3"/>
  <c r="M68" i="3"/>
  <c r="L68" i="3"/>
  <c r="K68" i="3"/>
  <c r="J68" i="3"/>
  <c r="I68" i="3"/>
  <c r="H68" i="3"/>
  <c r="G68" i="3"/>
  <c r="F68" i="3"/>
  <c r="E68" i="3"/>
  <c r="D68" i="3"/>
  <c r="C68" i="3"/>
  <c r="B68" i="3"/>
  <c r="M67" i="3"/>
  <c r="L67" i="3"/>
  <c r="K67" i="3"/>
  <c r="J67" i="3"/>
  <c r="I67" i="3"/>
  <c r="H67" i="3"/>
  <c r="G67" i="3"/>
  <c r="F67" i="3"/>
  <c r="E67" i="3"/>
  <c r="D67" i="3"/>
  <c r="C67" i="3"/>
  <c r="B67" i="3"/>
  <c r="M66" i="3"/>
  <c r="L66" i="3"/>
  <c r="K66" i="3"/>
  <c r="J66" i="3"/>
  <c r="I66" i="3"/>
  <c r="H66" i="3"/>
  <c r="G66" i="3"/>
  <c r="F66" i="3"/>
  <c r="E66" i="3"/>
  <c r="D66" i="3"/>
  <c r="C66" i="3"/>
  <c r="B66" i="3"/>
  <c r="M65" i="3"/>
  <c r="L65" i="3"/>
  <c r="K65" i="3"/>
  <c r="J65" i="3"/>
  <c r="I65" i="3"/>
  <c r="H65" i="3"/>
  <c r="G65" i="3"/>
  <c r="F65" i="3"/>
  <c r="E65" i="3"/>
  <c r="D65" i="3"/>
  <c r="C65" i="3"/>
  <c r="B65" i="3"/>
  <c r="B205" i="2"/>
  <c r="B206" i="2"/>
  <c r="B207" i="2"/>
  <c r="B208" i="2"/>
  <c r="B209" i="2"/>
  <c r="B210" i="2"/>
  <c r="B211" i="2"/>
  <c r="X129" i="1" l="1"/>
  <c r="W129" i="1" s="1"/>
  <c r="X151" i="1"/>
  <c r="W151" i="1" s="1"/>
  <c r="X122" i="1"/>
  <c r="W122" i="1" s="1"/>
  <c r="X105" i="1"/>
  <c r="W105" i="1" s="1"/>
  <c r="X137" i="1"/>
  <c r="W137" i="1" s="1"/>
  <c r="X134" i="1"/>
  <c r="W134" i="1" s="1"/>
  <c r="X102" i="1"/>
  <c r="W102" i="1" s="1"/>
  <c r="U129" i="1"/>
  <c r="P129" i="1"/>
  <c r="O129" i="1"/>
  <c r="N129" i="1"/>
  <c r="M129" i="1"/>
  <c r="L129" i="1"/>
  <c r="K129" i="1"/>
  <c r="J129" i="1"/>
  <c r="I129" i="1"/>
  <c r="H129" i="1"/>
  <c r="G129" i="1"/>
  <c r="E129" i="1"/>
  <c r="D129" i="1"/>
  <c r="C129" i="1"/>
  <c r="B129" i="1"/>
  <c r="U151" i="1"/>
  <c r="P151" i="1"/>
  <c r="O151" i="1"/>
  <c r="N151" i="1"/>
  <c r="M151" i="1"/>
  <c r="L151" i="1"/>
  <c r="K151" i="1"/>
  <c r="J151" i="1"/>
  <c r="I151" i="1"/>
  <c r="H151" i="1"/>
  <c r="G151" i="1"/>
  <c r="E151" i="1"/>
  <c r="D151" i="1"/>
  <c r="C151" i="1"/>
  <c r="B151" i="1"/>
  <c r="U122" i="1"/>
  <c r="P122" i="1"/>
  <c r="O122" i="1"/>
  <c r="N122" i="1"/>
  <c r="M122" i="1"/>
  <c r="L122" i="1"/>
  <c r="K122" i="1"/>
  <c r="J122" i="1"/>
  <c r="I122" i="1"/>
  <c r="H122" i="1"/>
  <c r="G122" i="1"/>
  <c r="E122" i="1"/>
  <c r="D122" i="1"/>
  <c r="C122" i="1"/>
  <c r="B122" i="1"/>
  <c r="U105" i="1"/>
  <c r="P105" i="1"/>
  <c r="O105" i="1"/>
  <c r="N105" i="1"/>
  <c r="M105" i="1"/>
  <c r="L105" i="1"/>
  <c r="K105" i="1"/>
  <c r="J105" i="1"/>
  <c r="I105" i="1"/>
  <c r="H105" i="1"/>
  <c r="G105" i="1"/>
  <c r="E105" i="1"/>
  <c r="D105" i="1"/>
  <c r="C105" i="1"/>
  <c r="B105" i="1"/>
  <c r="U137" i="1"/>
  <c r="P137" i="1"/>
  <c r="O137" i="1"/>
  <c r="N137" i="1"/>
  <c r="M137" i="1"/>
  <c r="L137" i="1"/>
  <c r="K137" i="1"/>
  <c r="J137" i="1"/>
  <c r="I137" i="1"/>
  <c r="H137" i="1"/>
  <c r="G137" i="1"/>
  <c r="E137" i="1"/>
  <c r="D137" i="1"/>
  <c r="C137" i="1"/>
  <c r="B137" i="1"/>
  <c r="U134" i="1"/>
  <c r="P134" i="1"/>
  <c r="O134" i="1"/>
  <c r="N134" i="1"/>
  <c r="M134" i="1"/>
  <c r="L134" i="1"/>
  <c r="K134" i="1"/>
  <c r="J134" i="1"/>
  <c r="I134" i="1"/>
  <c r="H134" i="1"/>
  <c r="G134" i="1"/>
  <c r="E134" i="1"/>
  <c r="D134" i="1"/>
  <c r="C134" i="1"/>
  <c r="B134" i="1"/>
  <c r="U102" i="1"/>
  <c r="P102" i="1"/>
  <c r="O102" i="1"/>
  <c r="N102" i="1"/>
  <c r="M102" i="1"/>
  <c r="L102" i="1"/>
  <c r="K102" i="1"/>
  <c r="J102" i="1"/>
  <c r="I102" i="1"/>
  <c r="H102" i="1"/>
  <c r="G102" i="1"/>
  <c r="E102" i="1"/>
  <c r="D102" i="1"/>
  <c r="C102" i="1"/>
  <c r="B102" i="1"/>
  <c r="B197" i="2"/>
  <c r="B198" i="2"/>
  <c r="B199" i="2"/>
  <c r="B200" i="2"/>
  <c r="B201" i="2"/>
  <c r="B202" i="2"/>
  <c r="B203" i="2"/>
  <c r="B204" i="2"/>
  <c r="O64" i="3"/>
  <c r="N64" i="3" s="1"/>
  <c r="M64" i="3"/>
  <c r="L64" i="3"/>
  <c r="K64" i="3"/>
  <c r="J64" i="3"/>
  <c r="I64" i="3"/>
  <c r="H64" i="3"/>
  <c r="G64" i="3"/>
  <c r="F64" i="3"/>
  <c r="E64" i="3"/>
  <c r="D64" i="3"/>
  <c r="C64" i="3"/>
  <c r="B64" i="3"/>
  <c r="B196" i="2"/>
  <c r="O63" i="3"/>
  <c r="N63" i="3" s="1"/>
  <c r="M63" i="3"/>
  <c r="L63" i="3"/>
  <c r="K63" i="3"/>
  <c r="J63" i="3"/>
  <c r="I63" i="3"/>
  <c r="H63" i="3"/>
  <c r="G63" i="3"/>
  <c r="F63" i="3"/>
  <c r="E63" i="3"/>
  <c r="D63" i="3"/>
  <c r="C63" i="3"/>
  <c r="B63" i="3"/>
  <c r="O62" i="3"/>
  <c r="N62" i="3" s="1"/>
  <c r="M62" i="3"/>
  <c r="L62" i="3"/>
  <c r="K62" i="3"/>
  <c r="J62" i="3"/>
  <c r="I62" i="3"/>
  <c r="H62" i="3"/>
  <c r="G62" i="3"/>
  <c r="F62" i="3"/>
  <c r="E62" i="3"/>
  <c r="D62" i="3"/>
  <c r="C62" i="3"/>
  <c r="B62" i="3"/>
  <c r="O61" i="3"/>
  <c r="N61" i="3" s="1"/>
  <c r="M61" i="3"/>
  <c r="L61" i="3"/>
  <c r="K61" i="3"/>
  <c r="J61" i="3"/>
  <c r="I61" i="3"/>
  <c r="H61" i="3"/>
  <c r="G61" i="3"/>
  <c r="F61" i="3"/>
  <c r="E61" i="3"/>
  <c r="D61" i="3"/>
  <c r="C61" i="3"/>
  <c r="B61" i="3"/>
  <c r="O60" i="3"/>
  <c r="N60" i="3" s="1"/>
  <c r="M60" i="3"/>
  <c r="L60" i="3"/>
  <c r="K60" i="3"/>
  <c r="J60" i="3"/>
  <c r="I60" i="3"/>
  <c r="H60" i="3"/>
  <c r="G60" i="3"/>
  <c r="F60" i="3"/>
  <c r="E60" i="3"/>
  <c r="D60" i="3"/>
  <c r="C60" i="3"/>
  <c r="B60" i="3"/>
  <c r="B192" i="2"/>
  <c r="B193" i="2"/>
  <c r="B194" i="2"/>
  <c r="B195" i="2"/>
  <c r="X116" i="1"/>
  <c r="W116" i="1" s="1"/>
  <c r="U116" i="1"/>
  <c r="P116" i="1"/>
  <c r="O116" i="1"/>
  <c r="N116" i="1"/>
  <c r="M116" i="1"/>
  <c r="L116" i="1"/>
  <c r="K116" i="1"/>
  <c r="J116" i="1"/>
  <c r="I116" i="1"/>
  <c r="H116" i="1"/>
  <c r="G116" i="1"/>
  <c r="E116" i="1"/>
  <c r="D116" i="1"/>
  <c r="C116" i="1"/>
  <c r="B116" i="1"/>
  <c r="B191" i="2"/>
  <c r="O59" i="3"/>
  <c r="N59" i="3" s="1"/>
  <c r="M59" i="3"/>
  <c r="L59" i="3"/>
  <c r="K59" i="3"/>
  <c r="J59" i="3"/>
  <c r="I59" i="3"/>
  <c r="H59" i="3"/>
  <c r="G59" i="3"/>
  <c r="F59" i="3"/>
  <c r="E59" i="3"/>
  <c r="D59" i="3"/>
  <c r="C59" i="3"/>
  <c r="B59" i="3"/>
  <c r="C87" i="1"/>
  <c r="C30" i="1"/>
  <c r="C49" i="1"/>
  <c r="C43" i="1"/>
  <c r="C47" i="1"/>
  <c r="C25" i="1"/>
  <c r="C41" i="1"/>
  <c r="C23" i="1"/>
  <c r="C61" i="1"/>
  <c r="C59" i="1"/>
  <c r="C96" i="1"/>
  <c r="C21" i="1"/>
  <c r="C54" i="1"/>
  <c r="C50" i="1"/>
  <c r="C51" i="1"/>
  <c r="C45" i="1"/>
  <c r="C38" i="1"/>
  <c r="C44" i="1"/>
  <c r="C74" i="1"/>
  <c r="C71" i="1"/>
  <c r="C18" i="1"/>
  <c r="C73" i="1"/>
  <c r="C82" i="1"/>
  <c r="C78" i="1"/>
  <c r="C28" i="1"/>
  <c r="C31" i="1"/>
  <c r="C76" i="1"/>
  <c r="C79" i="1"/>
  <c r="C103" i="1"/>
  <c r="C20" i="1"/>
  <c r="C16" i="1"/>
  <c r="C19" i="1"/>
  <c r="C22" i="1"/>
  <c r="C32" i="1"/>
  <c r="C52" i="1"/>
  <c r="C37" i="1"/>
  <c r="C48" i="1"/>
  <c r="C14" i="1"/>
  <c r="C29" i="1"/>
  <c r="C34" i="1"/>
  <c r="C35" i="1"/>
  <c r="C138" i="1"/>
  <c r="C89" i="1"/>
  <c r="C155" i="1"/>
  <c r="C81" i="1"/>
  <c r="C69" i="1"/>
  <c r="C86" i="1"/>
  <c r="C85" i="1"/>
  <c r="C121" i="1"/>
  <c r="C83" i="1"/>
  <c r="C146" i="1"/>
  <c r="C149" i="1"/>
  <c r="C108" i="1"/>
  <c r="C124" i="1"/>
  <c r="C113" i="1"/>
  <c r="C140" i="1"/>
  <c r="C147" i="1"/>
  <c r="C127" i="1"/>
  <c r="C99" i="1"/>
  <c r="C84" i="1"/>
  <c r="C97" i="1"/>
  <c r="C126" i="1"/>
  <c r="C128" i="1"/>
  <c r="C139" i="1"/>
  <c r="C141" i="1"/>
  <c r="C143" i="1"/>
  <c r="C67" i="1"/>
  <c r="C72" i="1"/>
  <c r="C91" i="1"/>
  <c r="C98" i="1"/>
  <c r="C94" i="1"/>
  <c r="C131" i="1"/>
  <c r="C157" i="1"/>
  <c r="C66" i="1"/>
  <c r="C112" i="1"/>
  <c r="C152" i="1"/>
  <c r="C154" i="1"/>
  <c r="C119" i="1"/>
  <c r="C145" i="1"/>
  <c r="C125" i="1"/>
  <c r="C24" i="1"/>
  <c r="C17" i="1"/>
  <c r="C158" i="1"/>
  <c r="C111" i="1"/>
  <c r="C46" i="1"/>
  <c r="C114" i="1"/>
  <c r="C93" i="1"/>
  <c r="C55" i="1"/>
  <c r="C80" i="1"/>
  <c r="C123" i="1"/>
  <c r="C68" i="1"/>
  <c r="C63" i="1"/>
  <c r="C135" i="1"/>
  <c r="C95" i="1"/>
  <c r="C132" i="1"/>
  <c r="C110" i="1"/>
  <c r="C153" i="1"/>
  <c r="C148" i="1"/>
  <c r="C65" i="1"/>
  <c r="C75" i="1"/>
  <c r="C77" i="1"/>
  <c r="C39" i="1"/>
  <c r="C142" i="1"/>
  <c r="C60" i="1"/>
  <c r="C57" i="1"/>
  <c r="C118" i="1"/>
  <c r="C144" i="1"/>
  <c r="C133" i="1"/>
  <c r="C130" i="1"/>
  <c r="C56" i="1"/>
  <c r="C109" i="1"/>
  <c r="C64" i="1"/>
  <c r="C92" i="1"/>
  <c r="C136" i="1"/>
  <c r="C156" i="1"/>
  <c r="C100" i="1"/>
  <c r="C115" i="1"/>
  <c r="C26" i="1"/>
  <c r="C70" i="1"/>
  <c r="C36" i="1"/>
  <c r="C33" i="1"/>
  <c r="C27" i="1"/>
  <c r="C62" i="1"/>
  <c r="C58" i="1"/>
  <c r="C117" i="1"/>
  <c r="C90" i="1"/>
  <c r="C40" i="1"/>
  <c r="C88" i="1"/>
  <c r="C42" i="1"/>
  <c r="B33" i="1"/>
  <c r="B27" i="1"/>
  <c r="B62" i="1"/>
  <c r="B58" i="1"/>
  <c r="B117" i="1"/>
  <c r="B90" i="1"/>
  <c r="B40" i="1"/>
  <c r="B88" i="1"/>
  <c r="B42" i="1"/>
  <c r="B36" i="1"/>
  <c r="B87" i="1"/>
  <c r="B30" i="1"/>
  <c r="B49" i="1"/>
  <c r="B43" i="1"/>
  <c r="B47" i="1"/>
  <c r="B25" i="1"/>
  <c r="B41" i="1"/>
  <c r="B23" i="1"/>
  <c r="B61" i="1"/>
  <c r="B59" i="1"/>
  <c r="B96" i="1"/>
  <c r="B21" i="1"/>
  <c r="B54" i="1"/>
  <c r="B50" i="1"/>
  <c r="B51" i="1"/>
  <c r="B45" i="1"/>
  <c r="B38" i="1"/>
  <c r="B44" i="1"/>
  <c r="B74" i="1"/>
  <c r="B71" i="1"/>
  <c r="B18" i="1"/>
  <c r="B73" i="1"/>
  <c r="B82" i="1"/>
  <c r="B78" i="1"/>
  <c r="B28" i="1"/>
  <c r="B31" i="1"/>
  <c r="B76" i="1"/>
  <c r="B79" i="1"/>
  <c r="B103" i="1"/>
  <c r="B20" i="1"/>
  <c r="B16" i="1"/>
  <c r="B19" i="1"/>
  <c r="B22" i="1"/>
  <c r="B32" i="1"/>
  <c r="B52" i="1"/>
  <c r="B37" i="1"/>
  <c r="B48" i="1"/>
  <c r="B14" i="1"/>
  <c r="B29" i="1"/>
  <c r="B34" i="1"/>
  <c r="B35" i="1"/>
  <c r="B138" i="1"/>
  <c r="B89" i="1"/>
  <c r="B155" i="1"/>
  <c r="B81" i="1"/>
  <c r="B69" i="1"/>
  <c r="B86" i="1"/>
  <c r="B85" i="1"/>
  <c r="B121" i="1"/>
  <c r="B83" i="1"/>
  <c r="B146" i="1"/>
  <c r="B149" i="1"/>
  <c r="B108" i="1"/>
  <c r="B124" i="1"/>
  <c r="B113" i="1"/>
  <c r="B140" i="1"/>
  <c r="B147" i="1"/>
  <c r="B127" i="1"/>
  <c r="B99" i="1"/>
  <c r="B84" i="1"/>
  <c r="B97" i="1"/>
  <c r="B126" i="1"/>
  <c r="B128" i="1"/>
  <c r="B139" i="1"/>
  <c r="B141" i="1"/>
  <c r="B143" i="1"/>
  <c r="B67" i="1"/>
  <c r="B72" i="1"/>
  <c r="B91" i="1"/>
  <c r="B98" i="1"/>
  <c r="B94" i="1"/>
  <c r="B131" i="1"/>
  <c r="B157" i="1"/>
  <c r="B66" i="1"/>
  <c r="B112" i="1"/>
  <c r="B152" i="1"/>
  <c r="B154" i="1"/>
  <c r="B119" i="1"/>
  <c r="B145" i="1"/>
  <c r="B125" i="1"/>
  <c r="B24" i="1"/>
  <c r="B17" i="1"/>
  <c r="B158" i="1"/>
  <c r="B111" i="1"/>
  <c r="B46" i="1"/>
  <c r="B114" i="1"/>
  <c r="B93" i="1"/>
  <c r="B55" i="1"/>
  <c r="B80" i="1"/>
  <c r="B123" i="1"/>
  <c r="B68" i="1"/>
  <c r="B63" i="1"/>
  <c r="B135" i="1"/>
  <c r="B95" i="1"/>
  <c r="B132" i="1"/>
  <c r="B110" i="1"/>
  <c r="B153" i="1"/>
  <c r="B148" i="1"/>
  <c r="B65" i="1"/>
  <c r="B75" i="1"/>
  <c r="B77" i="1"/>
  <c r="B39" i="1"/>
  <c r="B142" i="1"/>
  <c r="B60" i="1"/>
  <c r="B57" i="1"/>
  <c r="B118" i="1"/>
  <c r="B144" i="1"/>
  <c r="B133" i="1"/>
  <c r="B130" i="1"/>
  <c r="B56" i="1"/>
  <c r="B109" i="1"/>
  <c r="B64" i="1"/>
  <c r="B92" i="1"/>
  <c r="B136" i="1"/>
  <c r="B156" i="1"/>
  <c r="B100" i="1"/>
  <c r="B115" i="1"/>
  <c r="B26" i="1"/>
  <c r="B70" i="1"/>
  <c r="O10" i="3"/>
  <c r="N10" i="3" s="1"/>
  <c r="O3" i="3"/>
  <c r="N3" i="3" s="1"/>
  <c r="O5" i="3"/>
  <c r="N5" i="3" s="1"/>
  <c r="O8" i="3"/>
  <c r="O9" i="3"/>
  <c r="O14" i="3"/>
  <c r="O4" i="3"/>
  <c r="O11" i="3"/>
  <c r="O12" i="3"/>
  <c r="O18" i="3"/>
  <c r="O15" i="3"/>
  <c r="O13" i="3"/>
  <c r="O16" i="3"/>
  <c r="O17" i="3"/>
  <c r="O7" i="3"/>
  <c r="O19" i="3"/>
  <c r="O20" i="3"/>
  <c r="O21" i="3"/>
  <c r="O22" i="3"/>
  <c r="O23" i="3"/>
  <c r="O24" i="3"/>
  <c r="O25" i="3"/>
  <c r="O26" i="3"/>
  <c r="O27" i="3"/>
  <c r="O28" i="3"/>
  <c r="N28" i="3" s="1"/>
  <c r="O29" i="3"/>
  <c r="N29" i="3" s="1"/>
  <c r="O30" i="3"/>
  <c r="N30" i="3" s="1"/>
  <c r="O31" i="3"/>
  <c r="N31" i="3" s="1"/>
  <c r="O32" i="3"/>
  <c r="N32" i="3" s="1"/>
  <c r="O33" i="3"/>
  <c r="N33" i="3" s="1"/>
  <c r="O34" i="3"/>
  <c r="N34" i="3" s="1"/>
  <c r="O35" i="3"/>
  <c r="N35" i="3" s="1"/>
  <c r="O36" i="3"/>
  <c r="N36" i="3" s="1"/>
  <c r="O37" i="3"/>
  <c r="N37" i="3" s="1"/>
  <c r="O38" i="3"/>
  <c r="N38" i="3" s="1"/>
  <c r="O39" i="3"/>
  <c r="N39" i="3" s="1"/>
  <c r="O40" i="3"/>
  <c r="N40" i="3" s="1"/>
  <c r="O41" i="3"/>
  <c r="N41" i="3" s="1"/>
  <c r="O42" i="3"/>
  <c r="N42" i="3" s="1"/>
  <c r="O43" i="3"/>
  <c r="N43" i="3" s="1"/>
  <c r="O44" i="3"/>
  <c r="N44" i="3" s="1"/>
  <c r="O45" i="3"/>
  <c r="N45" i="3" s="1"/>
  <c r="O46" i="3"/>
  <c r="N46" i="3" s="1"/>
  <c r="O47" i="3"/>
  <c r="N47" i="3" s="1"/>
  <c r="O48" i="3"/>
  <c r="N48" i="3" s="1"/>
  <c r="O49" i="3"/>
  <c r="N49" i="3" s="1"/>
  <c r="O50" i="3"/>
  <c r="N50" i="3" s="1"/>
  <c r="O51" i="3"/>
  <c r="N51" i="3" s="1"/>
  <c r="O52" i="3"/>
  <c r="N52" i="3" s="1"/>
  <c r="O53" i="3"/>
  <c r="N53" i="3" s="1"/>
  <c r="O54" i="3"/>
  <c r="N54" i="3" s="1"/>
  <c r="O55" i="3"/>
  <c r="N55" i="3" s="1"/>
  <c r="O56" i="3"/>
  <c r="N56" i="3" s="1"/>
  <c r="O57" i="3"/>
  <c r="N57" i="3" s="1"/>
  <c r="O58" i="3"/>
  <c r="N58" i="3" s="1"/>
  <c r="M58" i="3"/>
  <c r="L58" i="3"/>
  <c r="K58" i="3"/>
  <c r="J58" i="3"/>
  <c r="I58" i="3"/>
  <c r="H58" i="3"/>
  <c r="G58" i="3"/>
  <c r="F58" i="3"/>
  <c r="E58" i="3"/>
  <c r="D58" i="3"/>
  <c r="C58" i="3"/>
  <c r="B58" i="3"/>
  <c r="M57" i="3"/>
  <c r="L57" i="3"/>
  <c r="K57" i="3"/>
  <c r="J57" i="3"/>
  <c r="I57" i="3"/>
  <c r="H57" i="3"/>
  <c r="G57" i="3"/>
  <c r="F57" i="3"/>
  <c r="E57" i="3"/>
  <c r="D57" i="3"/>
  <c r="C57" i="3"/>
  <c r="B57" i="3"/>
  <c r="M56" i="3"/>
  <c r="L56" i="3"/>
  <c r="K56" i="3"/>
  <c r="J56" i="3"/>
  <c r="I56" i="3"/>
  <c r="H56" i="3"/>
  <c r="G56" i="3"/>
  <c r="F56" i="3"/>
  <c r="E56" i="3"/>
  <c r="D56" i="3"/>
  <c r="C56" i="3"/>
  <c r="B56" i="3"/>
  <c r="M55" i="3"/>
  <c r="L55" i="3"/>
  <c r="K55" i="3"/>
  <c r="J55" i="3"/>
  <c r="I55" i="3"/>
  <c r="H55" i="3"/>
  <c r="G55" i="3"/>
  <c r="F55" i="3"/>
  <c r="E55" i="3"/>
  <c r="D55" i="3"/>
  <c r="C55" i="3"/>
  <c r="B55" i="3"/>
  <c r="M54" i="3"/>
  <c r="L54" i="3"/>
  <c r="K54" i="3"/>
  <c r="J54" i="3"/>
  <c r="I54" i="3"/>
  <c r="H54" i="3"/>
  <c r="G54" i="3"/>
  <c r="F54" i="3"/>
  <c r="E54" i="3"/>
  <c r="D54" i="3"/>
  <c r="C54" i="3"/>
  <c r="B54" i="3"/>
  <c r="M53" i="3"/>
  <c r="L53" i="3"/>
  <c r="K53" i="3"/>
  <c r="J53" i="3"/>
  <c r="I53" i="3"/>
  <c r="H53" i="3"/>
  <c r="G53" i="3"/>
  <c r="F53" i="3"/>
  <c r="E53" i="3"/>
  <c r="D53" i="3"/>
  <c r="C53" i="3"/>
  <c r="B53" i="3"/>
  <c r="M52" i="3"/>
  <c r="L52" i="3"/>
  <c r="K52" i="3"/>
  <c r="J52" i="3"/>
  <c r="I52" i="3"/>
  <c r="H52" i="3"/>
  <c r="G52" i="3"/>
  <c r="F52" i="3"/>
  <c r="E52" i="3"/>
  <c r="D52" i="3"/>
  <c r="C52" i="3"/>
  <c r="B52" i="3"/>
  <c r="M51" i="3"/>
  <c r="L51" i="3"/>
  <c r="K51" i="3"/>
  <c r="J51" i="3"/>
  <c r="I51" i="3"/>
  <c r="H51" i="3"/>
  <c r="G51" i="3"/>
  <c r="F51" i="3"/>
  <c r="E51" i="3"/>
  <c r="D51" i="3"/>
  <c r="C51" i="3"/>
  <c r="B51" i="3"/>
  <c r="M50" i="3"/>
  <c r="L50" i="3"/>
  <c r="K50" i="3"/>
  <c r="J50" i="3"/>
  <c r="I50" i="3"/>
  <c r="H50" i="3"/>
  <c r="G50" i="3"/>
  <c r="F50" i="3"/>
  <c r="E50" i="3"/>
  <c r="D50" i="3"/>
  <c r="C50" i="3"/>
  <c r="B50" i="3"/>
  <c r="M49" i="3"/>
  <c r="L49" i="3"/>
  <c r="K49" i="3"/>
  <c r="J49" i="3"/>
  <c r="I49" i="3"/>
  <c r="H49" i="3"/>
  <c r="G49" i="3"/>
  <c r="F49" i="3"/>
  <c r="E49" i="3"/>
  <c r="D49" i="3"/>
  <c r="C49" i="3"/>
  <c r="B49" i="3"/>
  <c r="M48" i="3"/>
  <c r="L48" i="3"/>
  <c r="K48" i="3"/>
  <c r="J48" i="3"/>
  <c r="I48" i="3"/>
  <c r="H48" i="3"/>
  <c r="G48" i="3"/>
  <c r="F48" i="3"/>
  <c r="E48" i="3"/>
  <c r="D48" i="3"/>
  <c r="C48" i="3"/>
  <c r="B48" i="3"/>
  <c r="M47" i="3"/>
  <c r="L47" i="3"/>
  <c r="K47" i="3"/>
  <c r="J47" i="3"/>
  <c r="I47" i="3"/>
  <c r="H47" i="3"/>
  <c r="G47" i="3"/>
  <c r="F47" i="3"/>
  <c r="E47" i="3"/>
  <c r="D47" i="3"/>
  <c r="C47" i="3"/>
  <c r="B47" i="3"/>
  <c r="M46" i="3"/>
  <c r="L46" i="3"/>
  <c r="K46" i="3"/>
  <c r="J46" i="3"/>
  <c r="I46" i="3"/>
  <c r="H46" i="3"/>
  <c r="G46" i="3"/>
  <c r="F46" i="3"/>
  <c r="E46" i="3"/>
  <c r="D46" i="3"/>
  <c r="C46" i="3"/>
  <c r="B46" i="3"/>
  <c r="M45" i="3"/>
  <c r="L45" i="3"/>
  <c r="K45" i="3"/>
  <c r="J45" i="3"/>
  <c r="I45" i="3"/>
  <c r="H45" i="3"/>
  <c r="G45" i="3"/>
  <c r="F45" i="3"/>
  <c r="E45" i="3"/>
  <c r="D45" i="3"/>
  <c r="C45" i="3"/>
  <c r="B45" i="3"/>
  <c r="M44" i="3"/>
  <c r="L44" i="3"/>
  <c r="K44" i="3"/>
  <c r="J44" i="3"/>
  <c r="I44" i="3"/>
  <c r="H44" i="3"/>
  <c r="G44" i="3"/>
  <c r="F44" i="3"/>
  <c r="E44" i="3"/>
  <c r="D44" i="3"/>
  <c r="C44" i="3"/>
  <c r="B44" i="3"/>
  <c r="B172" i="2"/>
  <c r="B173" i="2"/>
  <c r="B174" i="2"/>
  <c r="B175" i="2"/>
  <c r="B176" i="2"/>
  <c r="B177" i="2"/>
  <c r="B178" i="2"/>
  <c r="B179" i="2"/>
  <c r="B180" i="2"/>
  <c r="B181" i="2"/>
  <c r="B182" i="2"/>
  <c r="B183" i="2"/>
  <c r="B184" i="2"/>
  <c r="B185" i="2"/>
  <c r="B186" i="2"/>
  <c r="B187" i="2"/>
  <c r="B188" i="2"/>
  <c r="B189" i="2"/>
  <c r="B190" i="2"/>
  <c r="O2" i="3"/>
  <c r="N2" i="3" s="1"/>
  <c r="M5" i="3"/>
  <c r="L5" i="3"/>
  <c r="K5" i="3"/>
  <c r="J5" i="3"/>
  <c r="I5" i="3"/>
  <c r="H5" i="3"/>
  <c r="G5" i="3"/>
  <c r="F5" i="3"/>
  <c r="E5" i="3"/>
  <c r="D5" i="3"/>
  <c r="C5" i="3"/>
  <c r="B5" i="3"/>
  <c r="M3" i="3"/>
  <c r="L3" i="3"/>
  <c r="K3" i="3"/>
  <c r="J3" i="3"/>
  <c r="I3" i="3"/>
  <c r="H3" i="3"/>
  <c r="G3" i="3"/>
  <c r="F3" i="3"/>
  <c r="E3" i="3"/>
  <c r="D3" i="3"/>
  <c r="C3" i="3"/>
  <c r="B3" i="3"/>
  <c r="M10" i="3"/>
  <c r="L10" i="3"/>
  <c r="K10" i="3"/>
  <c r="J10" i="3"/>
  <c r="I10" i="3"/>
  <c r="H10" i="3"/>
  <c r="G10" i="3"/>
  <c r="F10" i="3"/>
  <c r="E10" i="3"/>
  <c r="D10" i="3"/>
  <c r="C10" i="3"/>
  <c r="B10" i="3"/>
  <c r="M2" i="3"/>
  <c r="L2" i="3"/>
  <c r="K2" i="3"/>
  <c r="J2" i="3"/>
  <c r="I2" i="3"/>
  <c r="H2" i="3"/>
  <c r="G2" i="3"/>
  <c r="F2" i="3"/>
  <c r="E2" i="3"/>
  <c r="D2" i="3"/>
  <c r="C2" i="3"/>
  <c r="B2" i="3"/>
  <c r="M43" i="3"/>
  <c r="L43" i="3"/>
  <c r="K43" i="3"/>
  <c r="J43" i="3"/>
  <c r="I43" i="3"/>
  <c r="H43" i="3"/>
  <c r="G43" i="3"/>
  <c r="F43" i="3"/>
  <c r="E43" i="3"/>
  <c r="D43" i="3"/>
  <c r="C43" i="3"/>
  <c r="B43" i="3"/>
  <c r="M42" i="3"/>
  <c r="L42" i="3"/>
  <c r="K42" i="3"/>
  <c r="J42" i="3"/>
  <c r="I42" i="3"/>
  <c r="H42" i="3"/>
  <c r="G42" i="3"/>
  <c r="F42" i="3"/>
  <c r="E42" i="3"/>
  <c r="D42" i="3"/>
  <c r="C42" i="3"/>
  <c r="B42" i="3"/>
  <c r="B170" i="2"/>
  <c r="B171" i="2"/>
  <c r="M41" i="3"/>
  <c r="L41" i="3"/>
  <c r="K41" i="3"/>
  <c r="J41" i="3"/>
  <c r="I41" i="3"/>
  <c r="H41" i="3"/>
  <c r="G41" i="3"/>
  <c r="F41" i="3"/>
  <c r="E41" i="3"/>
  <c r="D41" i="3"/>
  <c r="C41" i="3"/>
  <c r="M40" i="3"/>
  <c r="L40" i="3"/>
  <c r="K40" i="3"/>
  <c r="J40" i="3"/>
  <c r="I40" i="3"/>
  <c r="H40" i="3"/>
  <c r="G40" i="3"/>
  <c r="F40" i="3"/>
  <c r="E40" i="3"/>
  <c r="D40" i="3"/>
  <c r="C40" i="3"/>
  <c r="M39" i="3"/>
  <c r="L39" i="3"/>
  <c r="K39" i="3"/>
  <c r="J39" i="3"/>
  <c r="I39" i="3"/>
  <c r="H39" i="3"/>
  <c r="G39" i="3"/>
  <c r="F39" i="3"/>
  <c r="E39" i="3"/>
  <c r="D39" i="3"/>
  <c r="C39" i="3"/>
  <c r="M38" i="3"/>
  <c r="L38" i="3"/>
  <c r="K38" i="3"/>
  <c r="J38" i="3"/>
  <c r="I38" i="3"/>
  <c r="H38" i="3"/>
  <c r="G38" i="3"/>
  <c r="F38" i="3"/>
  <c r="E38" i="3"/>
  <c r="D38" i="3"/>
  <c r="C38" i="3"/>
  <c r="B38" i="3"/>
  <c r="B39" i="3"/>
  <c r="B40" i="3"/>
  <c r="B41" i="3"/>
  <c r="B166" i="2"/>
  <c r="B168" i="2"/>
  <c r="B169" i="2"/>
  <c r="M37" i="3"/>
  <c r="L37" i="3"/>
  <c r="K37" i="3"/>
  <c r="J37" i="3"/>
  <c r="I37" i="3"/>
  <c r="H37" i="3"/>
  <c r="G37" i="3"/>
  <c r="F37" i="3"/>
  <c r="E37" i="3"/>
  <c r="D37" i="3"/>
  <c r="C37" i="3"/>
  <c r="B37" i="3"/>
  <c r="M36" i="3"/>
  <c r="L36" i="3"/>
  <c r="K36" i="3"/>
  <c r="J36" i="3"/>
  <c r="I36" i="3"/>
  <c r="H36" i="3"/>
  <c r="G36" i="3"/>
  <c r="F36" i="3"/>
  <c r="E36" i="3"/>
  <c r="D36" i="3"/>
  <c r="C36" i="3"/>
  <c r="B36" i="3"/>
  <c r="M35" i="3"/>
  <c r="L35" i="3"/>
  <c r="K35" i="3"/>
  <c r="J35" i="3"/>
  <c r="I35" i="3"/>
  <c r="H35" i="3"/>
  <c r="G35" i="3"/>
  <c r="F35" i="3"/>
  <c r="E35" i="3"/>
  <c r="D35" i="3"/>
  <c r="C35" i="3"/>
  <c r="B35" i="3"/>
  <c r="M34" i="3"/>
  <c r="L34" i="3"/>
  <c r="K34" i="3"/>
  <c r="J34" i="3"/>
  <c r="I34" i="3"/>
  <c r="H34" i="3"/>
  <c r="G34" i="3"/>
  <c r="F34" i="3"/>
  <c r="E34" i="3"/>
  <c r="D34" i="3"/>
  <c r="C34" i="3"/>
  <c r="B34" i="3"/>
  <c r="X70" i="1"/>
  <c r="W70" i="1" s="1"/>
  <c r="U70" i="1"/>
  <c r="P70" i="1"/>
  <c r="O70" i="1"/>
  <c r="N70" i="1"/>
  <c r="M70" i="1"/>
  <c r="L70" i="1"/>
  <c r="K70" i="1"/>
  <c r="J70" i="1"/>
  <c r="I70" i="1"/>
  <c r="H70" i="1"/>
  <c r="G70" i="1"/>
  <c r="E70" i="1"/>
  <c r="D70" i="1"/>
  <c r="X26" i="1"/>
  <c r="W26" i="1" s="1"/>
  <c r="U26" i="1"/>
  <c r="P26" i="1"/>
  <c r="O26" i="1"/>
  <c r="N26" i="1"/>
  <c r="M26" i="1"/>
  <c r="L26" i="1"/>
  <c r="K26" i="1"/>
  <c r="J26" i="1"/>
  <c r="I26" i="1"/>
  <c r="H26" i="1"/>
  <c r="G26" i="1"/>
  <c r="E26" i="1"/>
  <c r="D26" i="1"/>
  <c r="X115" i="1"/>
  <c r="W115" i="1" s="1"/>
  <c r="U115" i="1"/>
  <c r="P115" i="1"/>
  <c r="O115" i="1"/>
  <c r="N115" i="1"/>
  <c r="M115" i="1"/>
  <c r="L115" i="1"/>
  <c r="K115" i="1"/>
  <c r="J115" i="1"/>
  <c r="I115" i="1"/>
  <c r="H115" i="1"/>
  <c r="G115" i="1"/>
  <c r="E115" i="1"/>
  <c r="D115" i="1"/>
  <c r="X100" i="1"/>
  <c r="W100" i="1" s="1"/>
  <c r="U100" i="1"/>
  <c r="P100" i="1"/>
  <c r="O100" i="1"/>
  <c r="N100" i="1"/>
  <c r="M100" i="1"/>
  <c r="L100" i="1"/>
  <c r="K100" i="1"/>
  <c r="J100" i="1"/>
  <c r="I100" i="1"/>
  <c r="H100" i="1"/>
  <c r="G100" i="1"/>
  <c r="E100" i="1"/>
  <c r="D100" i="1"/>
  <c r="X156" i="1"/>
  <c r="W156" i="1" s="1"/>
  <c r="U156" i="1"/>
  <c r="P156" i="1"/>
  <c r="O156" i="1"/>
  <c r="N156" i="1"/>
  <c r="M156" i="1"/>
  <c r="L156" i="1"/>
  <c r="K156" i="1"/>
  <c r="J156" i="1"/>
  <c r="I156" i="1"/>
  <c r="H156" i="1"/>
  <c r="G156" i="1"/>
  <c r="E156" i="1"/>
  <c r="D156" i="1"/>
  <c r="X136" i="1"/>
  <c r="W136" i="1" s="1"/>
  <c r="U136" i="1"/>
  <c r="P136" i="1"/>
  <c r="O136" i="1"/>
  <c r="N136" i="1"/>
  <c r="M136" i="1"/>
  <c r="L136" i="1"/>
  <c r="K136" i="1"/>
  <c r="J136" i="1"/>
  <c r="I136" i="1"/>
  <c r="H136" i="1"/>
  <c r="G136" i="1"/>
  <c r="E136" i="1"/>
  <c r="D136" i="1"/>
  <c r="X92" i="1"/>
  <c r="W92" i="1" s="1"/>
  <c r="U92" i="1"/>
  <c r="P92" i="1"/>
  <c r="O92" i="1"/>
  <c r="N92" i="1"/>
  <c r="M92" i="1"/>
  <c r="L92" i="1"/>
  <c r="K92" i="1"/>
  <c r="J92" i="1"/>
  <c r="I92" i="1"/>
  <c r="H92" i="1"/>
  <c r="G92" i="1"/>
  <c r="E92" i="1"/>
  <c r="D92" i="1"/>
  <c r="X64" i="1"/>
  <c r="W64" i="1" s="1"/>
  <c r="U64" i="1"/>
  <c r="P64" i="1"/>
  <c r="O64" i="1"/>
  <c r="N64" i="1"/>
  <c r="M64" i="1"/>
  <c r="L64" i="1"/>
  <c r="K64" i="1"/>
  <c r="J64" i="1"/>
  <c r="I64" i="1"/>
  <c r="H64" i="1"/>
  <c r="G64" i="1"/>
  <c r="E64" i="1"/>
  <c r="D64" i="1"/>
  <c r="X109" i="1"/>
  <c r="W109" i="1" s="1"/>
  <c r="U109" i="1"/>
  <c r="P109" i="1"/>
  <c r="O109" i="1"/>
  <c r="N109" i="1"/>
  <c r="M109" i="1"/>
  <c r="L109" i="1"/>
  <c r="K109" i="1"/>
  <c r="J109" i="1"/>
  <c r="I109" i="1"/>
  <c r="H109" i="1"/>
  <c r="G109" i="1"/>
  <c r="E109" i="1"/>
  <c r="D109" i="1"/>
  <c r="X56" i="1"/>
  <c r="W56" i="1" s="1"/>
  <c r="U56" i="1"/>
  <c r="P56" i="1"/>
  <c r="O56" i="1"/>
  <c r="N56" i="1"/>
  <c r="M56" i="1"/>
  <c r="L56" i="1"/>
  <c r="K56" i="1"/>
  <c r="J56" i="1"/>
  <c r="I56" i="1"/>
  <c r="H56" i="1"/>
  <c r="G56" i="1"/>
  <c r="E56" i="1"/>
  <c r="D56" i="1"/>
  <c r="X130" i="1"/>
  <c r="W130" i="1" s="1"/>
  <c r="U130" i="1"/>
  <c r="P130" i="1"/>
  <c r="O130" i="1"/>
  <c r="N130" i="1"/>
  <c r="M130" i="1"/>
  <c r="L130" i="1"/>
  <c r="K130" i="1"/>
  <c r="J130" i="1"/>
  <c r="I130" i="1"/>
  <c r="H130" i="1"/>
  <c r="G130" i="1"/>
  <c r="E130" i="1"/>
  <c r="D130" i="1"/>
  <c r="X133" i="1"/>
  <c r="W133" i="1" s="1"/>
  <c r="U133" i="1"/>
  <c r="P133" i="1"/>
  <c r="O133" i="1"/>
  <c r="N133" i="1"/>
  <c r="M133" i="1"/>
  <c r="L133" i="1"/>
  <c r="K133" i="1"/>
  <c r="J133" i="1"/>
  <c r="I133" i="1"/>
  <c r="H133" i="1"/>
  <c r="G133" i="1"/>
  <c r="E133" i="1"/>
  <c r="D133" i="1"/>
  <c r="X144" i="1"/>
  <c r="W144" i="1" s="1"/>
  <c r="U144" i="1"/>
  <c r="P144" i="1"/>
  <c r="O144" i="1"/>
  <c r="N144" i="1"/>
  <c r="M144" i="1"/>
  <c r="L144" i="1"/>
  <c r="K144" i="1"/>
  <c r="J144" i="1"/>
  <c r="I144" i="1"/>
  <c r="H144" i="1"/>
  <c r="G144" i="1"/>
  <c r="E144" i="1"/>
  <c r="D144" i="1"/>
  <c r="X118" i="1"/>
  <c r="W118" i="1" s="1"/>
  <c r="U118" i="1"/>
  <c r="P118" i="1"/>
  <c r="O118" i="1"/>
  <c r="N118" i="1"/>
  <c r="M118" i="1"/>
  <c r="L118" i="1"/>
  <c r="K118" i="1"/>
  <c r="J118" i="1"/>
  <c r="I118" i="1"/>
  <c r="H118" i="1"/>
  <c r="G118" i="1"/>
  <c r="E118" i="1"/>
  <c r="D118" i="1"/>
  <c r="X57" i="1"/>
  <c r="W57" i="1" s="1"/>
  <c r="U57" i="1"/>
  <c r="P57" i="1"/>
  <c r="O57" i="1"/>
  <c r="N57" i="1"/>
  <c r="M57" i="1"/>
  <c r="L57" i="1"/>
  <c r="K57" i="1"/>
  <c r="J57" i="1"/>
  <c r="I57" i="1"/>
  <c r="H57" i="1"/>
  <c r="G57" i="1"/>
  <c r="E57" i="1"/>
  <c r="D57" i="1"/>
  <c r="X60" i="1"/>
  <c r="W60" i="1" s="1"/>
  <c r="U60" i="1"/>
  <c r="P60" i="1"/>
  <c r="O60" i="1"/>
  <c r="N60" i="1"/>
  <c r="M60" i="1"/>
  <c r="L60" i="1"/>
  <c r="K60" i="1"/>
  <c r="J60" i="1"/>
  <c r="I60" i="1"/>
  <c r="H60" i="1"/>
  <c r="G60" i="1"/>
  <c r="E60" i="1"/>
  <c r="D60" i="1"/>
  <c r="X142" i="1"/>
  <c r="W142" i="1" s="1"/>
  <c r="U142" i="1"/>
  <c r="P142" i="1"/>
  <c r="O142" i="1"/>
  <c r="N142" i="1"/>
  <c r="M142" i="1"/>
  <c r="L142" i="1"/>
  <c r="K142" i="1"/>
  <c r="J142" i="1"/>
  <c r="I142" i="1"/>
  <c r="H142" i="1"/>
  <c r="G142" i="1"/>
  <c r="E142" i="1"/>
  <c r="D142" i="1"/>
  <c r="X39" i="1"/>
  <c r="W39" i="1" s="1"/>
  <c r="U39" i="1"/>
  <c r="P39" i="1"/>
  <c r="O39" i="1"/>
  <c r="N39" i="1"/>
  <c r="M39" i="1"/>
  <c r="L39" i="1"/>
  <c r="K39" i="1"/>
  <c r="J39" i="1"/>
  <c r="I39" i="1"/>
  <c r="H39" i="1"/>
  <c r="G39" i="1"/>
  <c r="E39" i="1"/>
  <c r="D39" i="1"/>
  <c r="X77" i="1"/>
  <c r="W77" i="1" s="1"/>
  <c r="U77" i="1"/>
  <c r="P77" i="1"/>
  <c r="O77" i="1"/>
  <c r="N77" i="1"/>
  <c r="M77" i="1"/>
  <c r="L77" i="1"/>
  <c r="K77" i="1"/>
  <c r="J77" i="1"/>
  <c r="I77" i="1"/>
  <c r="H77" i="1"/>
  <c r="G77" i="1"/>
  <c r="E77" i="1"/>
  <c r="D77" i="1"/>
  <c r="B143" i="2"/>
  <c r="B144" i="2"/>
  <c r="B145" i="2"/>
  <c r="B146" i="2"/>
  <c r="B147" i="2"/>
  <c r="B148" i="2"/>
  <c r="B149" i="2"/>
  <c r="B150" i="2"/>
  <c r="B151" i="2"/>
  <c r="B152" i="2"/>
  <c r="B153" i="2"/>
  <c r="B154" i="2"/>
  <c r="B155" i="2"/>
  <c r="B156" i="2"/>
  <c r="B157" i="2"/>
  <c r="B158" i="2"/>
  <c r="B159" i="2"/>
  <c r="B160" i="2"/>
  <c r="B161" i="2"/>
  <c r="B162" i="2"/>
  <c r="B163" i="2"/>
  <c r="B164" i="2"/>
  <c r="B165" i="2"/>
  <c r="M33" i="3"/>
  <c r="L33" i="3"/>
  <c r="K33" i="3"/>
  <c r="J33" i="3"/>
  <c r="I33" i="3"/>
  <c r="H33" i="3"/>
  <c r="G33" i="3"/>
  <c r="F33" i="3"/>
  <c r="E33" i="3"/>
  <c r="D33" i="3"/>
  <c r="C33" i="3"/>
  <c r="B33" i="3"/>
  <c r="M32" i="3"/>
  <c r="L32" i="3"/>
  <c r="K32" i="3"/>
  <c r="J32" i="3"/>
  <c r="I32" i="3"/>
  <c r="H32" i="3"/>
  <c r="G32" i="3"/>
  <c r="F32" i="3"/>
  <c r="E32" i="3"/>
  <c r="D32" i="3"/>
  <c r="C32" i="3"/>
  <c r="B32" i="3"/>
  <c r="M31" i="3"/>
  <c r="L31" i="3"/>
  <c r="K31" i="3"/>
  <c r="J31" i="3"/>
  <c r="I31" i="3"/>
  <c r="H31" i="3"/>
  <c r="G31" i="3"/>
  <c r="F31" i="3"/>
  <c r="E31" i="3"/>
  <c r="D31" i="3"/>
  <c r="C31" i="3"/>
  <c r="B31" i="3"/>
  <c r="M30" i="3"/>
  <c r="L30" i="3"/>
  <c r="K30" i="3"/>
  <c r="J30" i="3"/>
  <c r="I30" i="3"/>
  <c r="H30" i="3"/>
  <c r="G30" i="3"/>
  <c r="F30" i="3"/>
  <c r="E30" i="3"/>
  <c r="D30" i="3"/>
  <c r="C30" i="3"/>
  <c r="B30" i="3"/>
  <c r="M29" i="3"/>
  <c r="L29" i="3"/>
  <c r="K29" i="3"/>
  <c r="J29" i="3"/>
  <c r="I29" i="3"/>
  <c r="H29" i="3"/>
  <c r="G29" i="3"/>
  <c r="F29" i="3"/>
  <c r="E29" i="3"/>
  <c r="D29" i="3"/>
  <c r="C29" i="3"/>
  <c r="B29" i="3"/>
  <c r="M28" i="3"/>
  <c r="L28" i="3"/>
  <c r="K28" i="3"/>
  <c r="J28" i="3"/>
  <c r="I28" i="3"/>
  <c r="H28" i="3"/>
  <c r="G28" i="3"/>
  <c r="F28" i="3"/>
  <c r="E28" i="3"/>
  <c r="D28" i="3"/>
  <c r="C28" i="3"/>
  <c r="B28" i="3"/>
  <c r="B137" i="2"/>
  <c r="B138" i="2"/>
  <c r="B139" i="2"/>
  <c r="B140" i="2"/>
  <c r="B141" i="2"/>
  <c r="B142" i="2"/>
  <c r="X88" i="1"/>
  <c r="U36" i="1"/>
  <c r="P36" i="1"/>
  <c r="O36" i="1"/>
  <c r="N36" i="1"/>
  <c r="M36" i="1"/>
  <c r="L36" i="1"/>
  <c r="K36" i="1"/>
  <c r="J36" i="1"/>
  <c r="I36" i="1"/>
  <c r="H36" i="1"/>
  <c r="B136" i="2"/>
  <c r="E36" i="1"/>
  <c r="D36" i="1"/>
  <c r="Q36" i="1" l="1"/>
  <c r="Z26" i="1"/>
  <c r="Z39" i="1"/>
  <c r="Z36" i="1"/>
  <c r="Q156" i="1"/>
  <c r="Q70" i="1"/>
  <c r="Q39" i="1"/>
  <c r="Q118" i="1"/>
  <c r="Q56" i="1"/>
  <c r="Q136" i="1"/>
  <c r="Q26" i="1"/>
  <c r="Q134" i="1"/>
  <c r="Q144" i="1"/>
  <c r="Q137" i="1"/>
  <c r="Q102" i="1"/>
  <c r="Q142" i="1"/>
  <c r="Q77" i="1"/>
  <c r="Q92" i="1"/>
  <c r="Q115" i="1"/>
  <c r="Q116" i="1"/>
  <c r="Q129" i="1"/>
  <c r="Q57" i="1"/>
  <c r="Q130" i="1"/>
  <c r="Q133" i="1"/>
  <c r="Q64" i="1"/>
  <c r="Q100" i="1"/>
  <c r="Q151" i="1"/>
  <c r="Q109" i="1"/>
  <c r="Q105" i="1"/>
  <c r="Q60" i="1"/>
  <c r="Q122" i="1"/>
  <c r="G36" i="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2" i="2"/>
  <c r="N27" i="3"/>
  <c r="N26" i="3"/>
  <c r="N25" i="3"/>
  <c r="N24" i="3"/>
  <c r="N23" i="3"/>
  <c r="N22" i="3"/>
  <c r="B27" i="3"/>
  <c r="C27" i="3"/>
  <c r="D27" i="3"/>
  <c r="E27" i="3"/>
  <c r="F27" i="3"/>
  <c r="G27" i="3"/>
  <c r="H27" i="3"/>
  <c r="I27" i="3"/>
  <c r="J27" i="3"/>
  <c r="K27" i="3"/>
  <c r="L27" i="3"/>
  <c r="M27" i="3"/>
  <c r="B22" i="3"/>
  <c r="C22" i="3"/>
  <c r="D22" i="3"/>
  <c r="E22" i="3"/>
  <c r="F22" i="3"/>
  <c r="G22" i="3"/>
  <c r="H22" i="3"/>
  <c r="I22" i="3"/>
  <c r="J22" i="3"/>
  <c r="K22" i="3"/>
  <c r="L22" i="3"/>
  <c r="M22" i="3"/>
  <c r="B23" i="3"/>
  <c r="C23" i="3"/>
  <c r="D23" i="3"/>
  <c r="E23" i="3"/>
  <c r="F23" i="3"/>
  <c r="G23" i="3"/>
  <c r="H23" i="3"/>
  <c r="I23" i="3"/>
  <c r="J23" i="3"/>
  <c r="K23" i="3"/>
  <c r="L23" i="3"/>
  <c r="M23" i="3"/>
  <c r="B24" i="3"/>
  <c r="C24" i="3"/>
  <c r="D24" i="3"/>
  <c r="E24" i="3"/>
  <c r="F24" i="3"/>
  <c r="G24" i="3"/>
  <c r="H24" i="3"/>
  <c r="I24" i="3"/>
  <c r="J24" i="3"/>
  <c r="K24" i="3"/>
  <c r="L24" i="3"/>
  <c r="M24" i="3"/>
  <c r="B25" i="3"/>
  <c r="C25" i="3"/>
  <c r="D25" i="3"/>
  <c r="E25" i="3"/>
  <c r="F25" i="3"/>
  <c r="G25" i="3"/>
  <c r="H25" i="3"/>
  <c r="I25" i="3"/>
  <c r="J25" i="3"/>
  <c r="K25" i="3"/>
  <c r="L25" i="3"/>
  <c r="M25" i="3"/>
  <c r="B26" i="3"/>
  <c r="C26" i="3"/>
  <c r="D26" i="3"/>
  <c r="E26" i="3"/>
  <c r="F26" i="3"/>
  <c r="G26" i="3"/>
  <c r="H26" i="3"/>
  <c r="I26" i="3"/>
  <c r="J26" i="3"/>
  <c r="K26" i="3"/>
  <c r="L26" i="3"/>
  <c r="M26" i="3"/>
  <c r="X125" i="1"/>
  <c r="X24" i="1"/>
  <c r="X17" i="1"/>
  <c r="X111" i="1"/>
  <c r="X46" i="1"/>
  <c r="X114" i="1"/>
  <c r="X93" i="1"/>
  <c r="X55" i="1"/>
  <c r="X80" i="1"/>
  <c r="X123" i="1"/>
  <c r="X68" i="1"/>
  <c r="X63" i="1"/>
  <c r="X135" i="1"/>
  <c r="W135" i="1" s="1"/>
  <c r="X95" i="1"/>
  <c r="X132" i="1"/>
  <c r="X110" i="1"/>
  <c r="X148" i="1"/>
  <c r="W148" i="1" s="1"/>
  <c r="X65" i="1"/>
  <c r="X75" i="1"/>
  <c r="D125" i="1"/>
  <c r="E125" i="1"/>
  <c r="G125" i="1"/>
  <c r="H125" i="1"/>
  <c r="I125" i="1"/>
  <c r="J125" i="1"/>
  <c r="K125" i="1"/>
  <c r="L125" i="1"/>
  <c r="M125" i="1"/>
  <c r="N125" i="1"/>
  <c r="O125" i="1"/>
  <c r="P125" i="1"/>
  <c r="U125" i="1"/>
  <c r="D24" i="1"/>
  <c r="E24" i="1"/>
  <c r="G24" i="1"/>
  <c r="H24" i="1"/>
  <c r="I24" i="1"/>
  <c r="J24" i="1"/>
  <c r="K24" i="1"/>
  <c r="L24" i="1"/>
  <c r="M24" i="1"/>
  <c r="N24" i="1"/>
  <c r="O24" i="1"/>
  <c r="P24" i="1"/>
  <c r="U24" i="1"/>
  <c r="D17" i="1"/>
  <c r="E17" i="1"/>
  <c r="G17" i="1"/>
  <c r="H17" i="1"/>
  <c r="I17" i="1"/>
  <c r="J17" i="1"/>
  <c r="K17" i="1"/>
  <c r="L17" i="1"/>
  <c r="M17" i="1"/>
  <c r="N17" i="1"/>
  <c r="O17" i="1"/>
  <c r="P17" i="1"/>
  <c r="U17" i="1"/>
  <c r="D158" i="1"/>
  <c r="E158" i="1"/>
  <c r="G158" i="1"/>
  <c r="H158" i="1"/>
  <c r="I158" i="1"/>
  <c r="J158" i="1"/>
  <c r="K158" i="1"/>
  <c r="L158" i="1"/>
  <c r="M158" i="1"/>
  <c r="N158" i="1"/>
  <c r="O158" i="1"/>
  <c r="P158" i="1"/>
  <c r="U158" i="1"/>
  <c r="D111" i="1"/>
  <c r="E111" i="1"/>
  <c r="G111" i="1"/>
  <c r="H111" i="1"/>
  <c r="I111" i="1"/>
  <c r="J111" i="1"/>
  <c r="K111" i="1"/>
  <c r="L111" i="1"/>
  <c r="M111" i="1"/>
  <c r="Z64" i="1" s="1"/>
  <c r="N111" i="1"/>
  <c r="O111" i="1"/>
  <c r="P111" i="1"/>
  <c r="U111" i="1"/>
  <c r="D46" i="1"/>
  <c r="E46" i="1"/>
  <c r="G46" i="1"/>
  <c r="H46" i="1"/>
  <c r="I46" i="1"/>
  <c r="J46" i="1"/>
  <c r="K46" i="1"/>
  <c r="L46" i="1"/>
  <c r="M46" i="1"/>
  <c r="N46" i="1"/>
  <c r="O46" i="1"/>
  <c r="P46" i="1"/>
  <c r="U46" i="1"/>
  <c r="D114" i="1"/>
  <c r="E114" i="1"/>
  <c r="G114" i="1"/>
  <c r="H114" i="1"/>
  <c r="I114" i="1"/>
  <c r="J114" i="1"/>
  <c r="K114" i="1"/>
  <c r="L114" i="1"/>
  <c r="M114" i="1"/>
  <c r="N114" i="1"/>
  <c r="O114" i="1"/>
  <c r="P114" i="1"/>
  <c r="U114" i="1"/>
  <c r="D93" i="1"/>
  <c r="E93" i="1"/>
  <c r="G93" i="1"/>
  <c r="H93" i="1"/>
  <c r="I93" i="1"/>
  <c r="J93" i="1"/>
  <c r="K93" i="1"/>
  <c r="L93" i="1"/>
  <c r="M93" i="1"/>
  <c r="N93" i="1"/>
  <c r="O93" i="1"/>
  <c r="P93" i="1"/>
  <c r="U93" i="1"/>
  <c r="D55" i="1"/>
  <c r="E55" i="1"/>
  <c r="G55" i="1"/>
  <c r="H55" i="1"/>
  <c r="I55" i="1"/>
  <c r="J55" i="1"/>
  <c r="K55" i="1"/>
  <c r="L55" i="1"/>
  <c r="M55" i="1"/>
  <c r="N55" i="1"/>
  <c r="O55" i="1"/>
  <c r="P55" i="1"/>
  <c r="U55" i="1"/>
  <c r="D80" i="1"/>
  <c r="E80" i="1"/>
  <c r="G80" i="1"/>
  <c r="H80" i="1"/>
  <c r="I80" i="1"/>
  <c r="J80" i="1"/>
  <c r="K80" i="1"/>
  <c r="L80" i="1"/>
  <c r="M80" i="1"/>
  <c r="N80" i="1"/>
  <c r="O80" i="1"/>
  <c r="P80" i="1"/>
  <c r="U80" i="1"/>
  <c r="D123" i="1"/>
  <c r="E123" i="1"/>
  <c r="G123" i="1"/>
  <c r="H123" i="1"/>
  <c r="I123" i="1"/>
  <c r="J123" i="1"/>
  <c r="K123" i="1"/>
  <c r="L123" i="1"/>
  <c r="M123" i="1"/>
  <c r="Z60" i="1" s="1"/>
  <c r="N123" i="1"/>
  <c r="O123" i="1"/>
  <c r="P123" i="1"/>
  <c r="U123" i="1"/>
  <c r="D68" i="1"/>
  <c r="E68" i="1"/>
  <c r="G68" i="1"/>
  <c r="H68" i="1"/>
  <c r="I68" i="1"/>
  <c r="J68" i="1"/>
  <c r="K68" i="1"/>
  <c r="L68" i="1"/>
  <c r="M68" i="1"/>
  <c r="Z57" i="1" s="1"/>
  <c r="N68" i="1"/>
  <c r="O68" i="1"/>
  <c r="P68" i="1"/>
  <c r="U68" i="1"/>
  <c r="D63" i="1"/>
  <c r="E63" i="1"/>
  <c r="G63" i="1"/>
  <c r="H63" i="1"/>
  <c r="I63" i="1"/>
  <c r="J63" i="1"/>
  <c r="K63" i="1"/>
  <c r="L63" i="1"/>
  <c r="M63" i="1"/>
  <c r="Z56" i="1" s="1"/>
  <c r="N63" i="1"/>
  <c r="O63" i="1"/>
  <c r="P63" i="1"/>
  <c r="U63" i="1"/>
  <c r="D135" i="1"/>
  <c r="E135" i="1"/>
  <c r="G135" i="1"/>
  <c r="H135" i="1"/>
  <c r="I135" i="1"/>
  <c r="J135" i="1"/>
  <c r="K135" i="1"/>
  <c r="L135" i="1"/>
  <c r="M135" i="1"/>
  <c r="N135" i="1"/>
  <c r="O135" i="1"/>
  <c r="P135" i="1"/>
  <c r="U135" i="1"/>
  <c r="D95" i="1"/>
  <c r="E95" i="1"/>
  <c r="G95" i="1"/>
  <c r="H95" i="1"/>
  <c r="I95" i="1"/>
  <c r="J95" i="1"/>
  <c r="K95" i="1"/>
  <c r="L95" i="1"/>
  <c r="M95" i="1"/>
  <c r="N95" i="1"/>
  <c r="O95" i="1"/>
  <c r="P95" i="1"/>
  <c r="U95" i="1"/>
  <c r="D132" i="1"/>
  <c r="E132" i="1"/>
  <c r="G132" i="1"/>
  <c r="H132" i="1"/>
  <c r="I132" i="1"/>
  <c r="J132" i="1"/>
  <c r="K132" i="1"/>
  <c r="L132" i="1"/>
  <c r="M132" i="1"/>
  <c r="Z53" i="1" s="1"/>
  <c r="N132" i="1"/>
  <c r="O132" i="1"/>
  <c r="P132" i="1"/>
  <c r="U132" i="1"/>
  <c r="D110" i="1"/>
  <c r="E110" i="1"/>
  <c r="G110" i="1"/>
  <c r="H110" i="1"/>
  <c r="I110" i="1"/>
  <c r="J110" i="1"/>
  <c r="K110" i="1"/>
  <c r="L110" i="1"/>
  <c r="M110" i="1"/>
  <c r="N110" i="1"/>
  <c r="O110" i="1"/>
  <c r="P110" i="1"/>
  <c r="U110" i="1"/>
  <c r="D153" i="1"/>
  <c r="E153" i="1"/>
  <c r="G153" i="1"/>
  <c r="H153" i="1"/>
  <c r="I153" i="1"/>
  <c r="J153" i="1"/>
  <c r="K153" i="1"/>
  <c r="L153" i="1"/>
  <c r="M153" i="1"/>
  <c r="N153" i="1"/>
  <c r="O153" i="1"/>
  <c r="P153" i="1"/>
  <c r="U153" i="1"/>
  <c r="D148" i="1"/>
  <c r="E148" i="1"/>
  <c r="G148" i="1"/>
  <c r="H148" i="1"/>
  <c r="I148" i="1"/>
  <c r="J148" i="1"/>
  <c r="K148" i="1"/>
  <c r="L148" i="1"/>
  <c r="M148" i="1"/>
  <c r="N148" i="1"/>
  <c r="O148" i="1"/>
  <c r="P148" i="1"/>
  <c r="U148" i="1"/>
  <c r="D65" i="1"/>
  <c r="E65" i="1"/>
  <c r="G65" i="1"/>
  <c r="H65" i="1"/>
  <c r="I65" i="1"/>
  <c r="J65" i="1"/>
  <c r="K65" i="1"/>
  <c r="L65" i="1"/>
  <c r="M65" i="1"/>
  <c r="N65" i="1"/>
  <c r="O65" i="1"/>
  <c r="P65" i="1"/>
  <c r="U65" i="1"/>
  <c r="D75" i="1"/>
  <c r="E75" i="1"/>
  <c r="G75" i="1"/>
  <c r="H75" i="1"/>
  <c r="I75" i="1"/>
  <c r="J75" i="1"/>
  <c r="K75" i="1"/>
  <c r="L75" i="1"/>
  <c r="M75" i="1"/>
  <c r="N75" i="1"/>
  <c r="O75" i="1"/>
  <c r="P75" i="1"/>
  <c r="U75" i="1"/>
  <c r="X36" i="1"/>
  <c r="W36" i="1" s="1"/>
  <c r="X90" i="1"/>
  <c r="W88" i="1" s="1"/>
  <c r="X40" i="1"/>
  <c r="X62" i="1"/>
  <c r="X117" i="1"/>
  <c r="X30" i="1"/>
  <c r="X150" i="1"/>
  <c r="X27" i="1"/>
  <c r="X25" i="1"/>
  <c r="X33" i="1"/>
  <c r="X58" i="1"/>
  <c r="X49" i="1"/>
  <c r="X42" i="1"/>
  <c r="X87" i="1"/>
  <c r="X47" i="1"/>
  <c r="X23" i="1"/>
  <c r="X41" i="1"/>
  <c r="X61" i="1"/>
  <c r="X43" i="1"/>
  <c r="X54" i="1"/>
  <c r="X59" i="1"/>
  <c r="X51" i="1"/>
  <c r="X50" i="1"/>
  <c r="X96" i="1"/>
  <c r="X21" i="1"/>
  <c r="X45" i="1"/>
  <c r="X38" i="1"/>
  <c r="X44" i="1"/>
  <c r="X74" i="1"/>
  <c r="X71" i="1"/>
  <c r="X18" i="1"/>
  <c r="X73" i="1"/>
  <c r="X82" i="1"/>
  <c r="X78" i="1"/>
  <c r="X28" i="1"/>
  <c r="X31" i="1"/>
  <c r="X76" i="1"/>
  <c r="X79" i="1"/>
  <c r="X103" i="1"/>
  <c r="X20" i="1"/>
  <c r="X16" i="1"/>
  <c r="X19" i="1"/>
  <c r="X22" i="1"/>
  <c r="X32" i="1"/>
  <c r="X52" i="1"/>
  <c r="X37" i="1"/>
  <c r="X48" i="1"/>
  <c r="X14" i="1"/>
  <c r="X29" i="1"/>
  <c r="X34" i="1"/>
  <c r="X35" i="1"/>
  <c r="X138" i="1"/>
  <c r="X89" i="1"/>
  <c r="X81" i="1"/>
  <c r="X69" i="1"/>
  <c r="X86" i="1"/>
  <c r="X85" i="1"/>
  <c r="X121" i="1"/>
  <c r="X83" i="1"/>
  <c r="X146" i="1"/>
  <c r="X149" i="1"/>
  <c r="X108" i="1"/>
  <c r="X124" i="1"/>
  <c r="X113" i="1"/>
  <c r="X140" i="1"/>
  <c r="X147" i="1"/>
  <c r="X127" i="1"/>
  <c r="X99" i="1"/>
  <c r="X84" i="1"/>
  <c r="X97" i="1"/>
  <c r="X126" i="1"/>
  <c r="X128" i="1"/>
  <c r="X139" i="1"/>
  <c r="X141" i="1"/>
  <c r="X143" i="1"/>
  <c r="X67" i="1"/>
  <c r="X72" i="1"/>
  <c r="X91" i="1"/>
  <c r="X98" i="1"/>
  <c r="X94" i="1"/>
  <c r="X131" i="1"/>
  <c r="X157" i="1"/>
  <c r="X66" i="1"/>
  <c r="X112" i="1"/>
  <c r="X152" i="1"/>
  <c r="X154" i="1"/>
  <c r="X119" i="1"/>
  <c r="X145" i="1"/>
  <c r="X104" i="1"/>
  <c r="U40" i="1"/>
  <c r="U88" i="1"/>
  <c r="U117" i="1"/>
  <c r="U33" i="1"/>
  <c r="U62" i="1"/>
  <c r="U42" i="1"/>
  <c r="U150" i="1"/>
  <c r="U49" i="1"/>
  <c r="U27" i="1"/>
  <c r="U87" i="1"/>
  <c r="U43" i="1"/>
  <c r="U58" i="1"/>
  <c r="U30" i="1"/>
  <c r="U90" i="1"/>
  <c r="U47" i="1"/>
  <c r="U25" i="1"/>
  <c r="U41" i="1"/>
  <c r="U61" i="1"/>
  <c r="U23" i="1"/>
  <c r="U54" i="1"/>
  <c r="U96" i="1"/>
  <c r="U51" i="1"/>
  <c r="U50" i="1"/>
  <c r="U59" i="1"/>
  <c r="U21" i="1"/>
  <c r="U45" i="1"/>
  <c r="U38" i="1"/>
  <c r="U44" i="1"/>
  <c r="U74" i="1"/>
  <c r="U71" i="1"/>
  <c r="U18" i="1"/>
  <c r="U73" i="1"/>
  <c r="U82" i="1"/>
  <c r="U78" i="1"/>
  <c r="U28" i="1"/>
  <c r="U31" i="1"/>
  <c r="U76" i="1"/>
  <c r="U79" i="1"/>
  <c r="U103" i="1"/>
  <c r="U20" i="1"/>
  <c r="U16" i="1"/>
  <c r="U19" i="1"/>
  <c r="U22" i="1"/>
  <c r="U32" i="1"/>
  <c r="U52" i="1"/>
  <c r="U37" i="1"/>
  <c r="U48" i="1"/>
  <c r="U14" i="1"/>
  <c r="U29" i="1"/>
  <c r="U34" i="1"/>
  <c r="U35" i="1"/>
  <c r="U138" i="1"/>
  <c r="U89" i="1"/>
  <c r="U155" i="1"/>
  <c r="U81" i="1"/>
  <c r="U69" i="1"/>
  <c r="U86" i="1"/>
  <c r="U85" i="1"/>
  <c r="U121" i="1"/>
  <c r="U83" i="1"/>
  <c r="U146" i="1"/>
  <c r="U149" i="1"/>
  <c r="U108" i="1"/>
  <c r="U124" i="1"/>
  <c r="U113" i="1"/>
  <c r="U140" i="1"/>
  <c r="U147" i="1"/>
  <c r="U127" i="1"/>
  <c r="U99" i="1"/>
  <c r="U84" i="1"/>
  <c r="U97" i="1"/>
  <c r="U126" i="1"/>
  <c r="U128" i="1"/>
  <c r="U139" i="1"/>
  <c r="U141" i="1"/>
  <c r="U143" i="1"/>
  <c r="U67" i="1"/>
  <c r="U72" i="1"/>
  <c r="U91" i="1"/>
  <c r="U98" i="1"/>
  <c r="U94" i="1"/>
  <c r="U131" i="1"/>
  <c r="U157" i="1"/>
  <c r="U66" i="1"/>
  <c r="U112" i="1"/>
  <c r="U152" i="1"/>
  <c r="U154" i="1"/>
  <c r="U119" i="1"/>
  <c r="U145" i="1"/>
  <c r="U104" i="1"/>
  <c r="P40" i="1"/>
  <c r="P88" i="1"/>
  <c r="P117" i="1"/>
  <c r="P33" i="1"/>
  <c r="P62" i="1"/>
  <c r="P42" i="1"/>
  <c r="P150" i="1"/>
  <c r="P49" i="1"/>
  <c r="P27" i="1"/>
  <c r="P87" i="1"/>
  <c r="P43" i="1"/>
  <c r="P58" i="1"/>
  <c r="P30" i="1"/>
  <c r="P90" i="1"/>
  <c r="P47" i="1"/>
  <c r="P25" i="1"/>
  <c r="P41" i="1"/>
  <c r="P61" i="1"/>
  <c r="P23" i="1"/>
  <c r="P54" i="1"/>
  <c r="P96" i="1"/>
  <c r="P51" i="1"/>
  <c r="P50" i="1"/>
  <c r="P59" i="1"/>
  <c r="P21" i="1"/>
  <c r="P45" i="1"/>
  <c r="P38" i="1"/>
  <c r="P44" i="1"/>
  <c r="P74" i="1"/>
  <c r="P71" i="1"/>
  <c r="P18" i="1"/>
  <c r="P73" i="1"/>
  <c r="P82" i="1"/>
  <c r="P78" i="1"/>
  <c r="P28" i="1"/>
  <c r="P31" i="1"/>
  <c r="P76" i="1"/>
  <c r="P79" i="1"/>
  <c r="P103" i="1"/>
  <c r="P20" i="1"/>
  <c r="P16" i="1"/>
  <c r="P19" i="1"/>
  <c r="P22" i="1"/>
  <c r="P32" i="1"/>
  <c r="P52" i="1"/>
  <c r="P37" i="1"/>
  <c r="P48" i="1"/>
  <c r="P14" i="1"/>
  <c r="P29" i="1"/>
  <c r="P34" i="1"/>
  <c r="P35" i="1"/>
  <c r="P138" i="1"/>
  <c r="P89" i="1"/>
  <c r="P155" i="1"/>
  <c r="P81" i="1"/>
  <c r="P69" i="1"/>
  <c r="P86" i="1"/>
  <c r="P85" i="1"/>
  <c r="P121" i="1"/>
  <c r="P83" i="1"/>
  <c r="P146" i="1"/>
  <c r="P149" i="1"/>
  <c r="P108" i="1"/>
  <c r="P124" i="1"/>
  <c r="P113" i="1"/>
  <c r="P140" i="1"/>
  <c r="P147" i="1"/>
  <c r="P127" i="1"/>
  <c r="P99" i="1"/>
  <c r="P84" i="1"/>
  <c r="P97" i="1"/>
  <c r="P126" i="1"/>
  <c r="P128" i="1"/>
  <c r="P139" i="1"/>
  <c r="P141" i="1"/>
  <c r="P143" i="1"/>
  <c r="P67" i="1"/>
  <c r="P72" i="1"/>
  <c r="P91" i="1"/>
  <c r="P98" i="1"/>
  <c r="P94" i="1"/>
  <c r="P131" i="1"/>
  <c r="P157" i="1"/>
  <c r="P66" i="1"/>
  <c r="P112" i="1"/>
  <c r="P152" i="1"/>
  <c r="P154" i="1"/>
  <c r="P119" i="1"/>
  <c r="P145" i="1"/>
  <c r="P104" i="1"/>
  <c r="O40" i="1"/>
  <c r="O88" i="1"/>
  <c r="O117" i="1"/>
  <c r="O33" i="1"/>
  <c r="O62" i="1"/>
  <c r="O42" i="1"/>
  <c r="O150" i="1"/>
  <c r="O49" i="1"/>
  <c r="O27" i="1"/>
  <c r="O87" i="1"/>
  <c r="O43" i="1"/>
  <c r="O58" i="1"/>
  <c r="O30" i="1"/>
  <c r="O90" i="1"/>
  <c r="O47" i="1"/>
  <c r="O25" i="1"/>
  <c r="O41" i="1"/>
  <c r="O61" i="1"/>
  <c r="O23" i="1"/>
  <c r="O54" i="1"/>
  <c r="O96" i="1"/>
  <c r="O51" i="1"/>
  <c r="O50" i="1"/>
  <c r="O59" i="1"/>
  <c r="O21" i="1"/>
  <c r="O45" i="1"/>
  <c r="O38" i="1"/>
  <c r="O44" i="1"/>
  <c r="O74" i="1"/>
  <c r="O71" i="1"/>
  <c r="O18" i="1"/>
  <c r="O73" i="1"/>
  <c r="O82" i="1"/>
  <c r="O78" i="1"/>
  <c r="O28" i="1"/>
  <c r="O31" i="1"/>
  <c r="O76" i="1"/>
  <c r="O79" i="1"/>
  <c r="O103" i="1"/>
  <c r="O20" i="1"/>
  <c r="O16" i="1"/>
  <c r="O19" i="1"/>
  <c r="O22" i="1"/>
  <c r="O32" i="1"/>
  <c r="O52" i="1"/>
  <c r="O37" i="1"/>
  <c r="O48" i="1"/>
  <c r="O14" i="1"/>
  <c r="O29" i="1"/>
  <c r="O34" i="1"/>
  <c r="O35" i="1"/>
  <c r="O138" i="1"/>
  <c r="O89" i="1"/>
  <c r="O155" i="1"/>
  <c r="O81" i="1"/>
  <c r="O69" i="1"/>
  <c r="O86" i="1"/>
  <c r="O85" i="1"/>
  <c r="O121" i="1"/>
  <c r="O83" i="1"/>
  <c r="O146" i="1"/>
  <c r="O149" i="1"/>
  <c r="O108" i="1"/>
  <c r="O124" i="1"/>
  <c r="O113" i="1"/>
  <c r="O140" i="1"/>
  <c r="O147" i="1"/>
  <c r="O127" i="1"/>
  <c r="O99" i="1"/>
  <c r="O84" i="1"/>
  <c r="O97" i="1"/>
  <c r="O126" i="1"/>
  <c r="O128" i="1"/>
  <c r="O139" i="1"/>
  <c r="O141" i="1"/>
  <c r="O143" i="1"/>
  <c r="O67" i="1"/>
  <c r="O72" i="1"/>
  <c r="O91" i="1"/>
  <c r="O98" i="1"/>
  <c r="O94" i="1"/>
  <c r="O131" i="1"/>
  <c r="O157" i="1"/>
  <c r="O66" i="1"/>
  <c r="O112" i="1"/>
  <c r="O152" i="1"/>
  <c r="O154" i="1"/>
  <c r="O119" i="1"/>
  <c r="O145" i="1"/>
  <c r="O104" i="1"/>
  <c r="N40" i="1"/>
  <c r="N88" i="1"/>
  <c r="Q88" i="1" s="1"/>
  <c r="N117" i="1"/>
  <c r="Q117" i="1" s="1"/>
  <c r="N33" i="1"/>
  <c r="Q33" i="1" s="1"/>
  <c r="N62" i="1"/>
  <c r="N42" i="1"/>
  <c r="N150" i="1"/>
  <c r="Q150" i="1" s="1"/>
  <c r="N49" i="1"/>
  <c r="N27" i="1"/>
  <c r="Q27" i="1" s="1"/>
  <c r="N87" i="1"/>
  <c r="Q87" i="1" s="1"/>
  <c r="N43" i="1"/>
  <c r="N58" i="1"/>
  <c r="N30" i="1"/>
  <c r="Q30" i="1" s="1"/>
  <c r="N90" i="1"/>
  <c r="Q90" i="1" s="1"/>
  <c r="N47" i="1"/>
  <c r="N25" i="1"/>
  <c r="Q25" i="1" s="1"/>
  <c r="N41" i="1"/>
  <c r="N61" i="1"/>
  <c r="N23" i="1"/>
  <c r="N54" i="1"/>
  <c r="N96" i="1"/>
  <c r="Q96" i="1" s="1"/>
  <c r="N51" i="1"/>
  <c r="N50" i="1"/>
  <c r="N59" i="1"/>
  <c r="N21" i="1"/>
  <c r="N45" i="1"/>
  <c r="N38" i="1"/>
  <c r="N44" i="1"/>
  <c r="N74" i="1"/>
  <c r="N71" i="1"/>
  <c r="N18" i="1"/>
  <c r="N73" i="1"/>
  <c r="N82" i="1"/>
  <c r="N78" i="1"/>
  <c r="N28" i="1"/>
  <c r="N31" i="1"/>
  <c r="N76" i="1"/>
  <c r="N79" i="1"/>
  <c r="N103" i="1"/>
  <c r="N20" i="1"/>
  <c r="N16" i="1"/>
  <c r="N19" i="1"/>
  <c r="N22" i="1"/>
  <c r="N32" i="1"/>
  <c r="N52" i="1"/>
  <c r="N37" i="1"/>
  <c r="N48" i="1"/>
  <c r="N14" i="1"/>
  <c r="N29" i="1"/>
  <c r="N34" i="1"/>
  <c r="N35" i="1"/>
  <c r="N138" i="1"/>
  <c r="N89" i="1"/>
  <c r="N155" i="1"/>
  <c r="Q155" i="1" s="1"/>
  <c r="N81" i="1"/>
  <c r="N69" i="1"/>
  <c r="N86" i="1"/>
  <c r="N85" i="1"/>
  <c r="N121" i="1"/>
  <c r="N83" i="1"/>
  <c r="N146" i="1"/>
  <c r="N149" i="1"/>
  <c r="N108" i="1"/>
  <c r="N124" i="1"/>
  <c r="N113" i="1"/>
  <c r="N140" i="1"/>
  <c r="N147" i="1"/>
  <c r="N127" i="1"/>
  <c r="N99" i="1"/>
  <c r="N84" i="1"/>
  <c r="N97" i="1"/>
  <c r="N126" i="1"/>
  <c r="N128" i="1"/>
  <c r="N139" i="1"/>
  <c r="N141" i="1"/>
  <c r="N143" i="1"/>
  <c r="N67" i="1"/>
  <c r="N72" i="1"/>
  <c r="N91" i="1"/>
  <c r="N98" i="1"/>
  <c r="N94" i="1"/>
  <c r="N131" i="1"/>
  <c r="N157" i="1"/>
  <c r="N66" i="1"/>
  <c r="N112" i="1"/>
  <c r="N152" i="1"/>
  <c r="N154" i="1"/>
  <c r="N119" i="1"/>
  <c r="N145" i="1"/>
  <c r="N104" i="1"/>
  <c r="Q104" i="1" s="1"/>
  <c r="M40" i="1"/>
  <c r="M88" i="1"/>
  <c r="Z156" i="1" s="1"/>
  <c r="M117" i="1"/>
  <c r="Z159" i="1" s="1"/>
  <c r="M33" i="1"/>
  <c r="M62" i="1"/>
  <c r="M42" i="1"/>
  <c r="Z142" i="1" s="1"/>
  <c r="M150" i="1"/>
  <c r="M49" i="1"/>
  <c r="M27" i="1"/>
  <c r="M87" i="1"/>
  <c r="M43" i="1"/>
  <c r="M58" i="1"/>
  <c r="M30" i="1"/>
  <c r="Z151" i="1" s="1"/>
  <c r="M90" i="1"/>
  <c r="M47" i="1"/>
  <c r="M25" i="1"/>
  <c r="Z144" i="1" s="1"/>
  <c r="M41" i="1"/>
  <c r="M61" i="1"/>
  <c r="M23" i="1"/>
  <c r="Z137" i="1" s="1"/>
  <c r="M54" i="1"/>
  <c r="M96" i="1"/>
  <c r="M51" i="1"/>
  <c r="Z133" i="1" s="1"/>
  <c r="M50" i="1"/>
  <c r="Z134" i="1" s="1"/>
  <c r="M59" i="1"/>
  <c r="M21" i="1"/>
  <c r="Z136" i="1" s="1"/>
  <c r="M45" i="1"/>
  <c r="M38" i="1"/>
  <c r="M44" i="1"/>
  <c r="Z130" i="1" s="1"/>
  <c r="M74" i="1"/>
  <c r="Z129" i="1" s="1"/>
  <c r="M71" i="1"/>
  <c r="M18" i="1"/>
  <c r="M73" i="1"/>
  <c r="M82" i="1"/>
  <c r="M78" i="1"/>
  <c r="M28" i="1"/>
  <c r="M31" i="1"/>
  <c r="Z122" i="1" s="1"/>
  <c r="M76" i="1"/>
  <c r="M79" i="1"/>
  <c r="Z120" i="1" s="1"/>
  <c r="M103" i="1"/>
  <c r="M20" i="1"/>
  <c r="M16" i="1"/>
  <c r="M19" i="1"/>
  <c r="M22" i="1"/>
  <c r="M32" i="1"/>
  <c r="Z115" i="1" s="1"/>
  <c r="M52" i="1"/>
  <c r="M37" i="1"/>
  <c r="M48" i="1"/>
  <c r="Z110" i="1" s="1"/>
  <c r="M14" i="1"/>
  <c r="M29" i="1"/>
  <c r="Z109" i="1" s="1"/>
  <c r="M34" i="1"/>
  <c r="M35" i="1"/>
  <c r="Z107" i="1" s="1"/>
  <c r="M138" i="1"/>
  <c r="Z106" i="1" s="1"/>
  <c r="M89" i="1"/>
  <c r="Z105" i="1" s="1"/>
  <c r="M155" i="1"/>
  <c r="M81" i="1"/>
  <c r="Z102" i="1" s="1"/>
  <c r="M69" i="1"/>
  <c r="M86" i="1"/>
  <c r="Z101" i="1" s="1"/>
  <c r="M85" i="1"/>
  <c r="Z100" i="1" s="1"/>
  <c r="M121" i="1"/>
  <c r="M83" i="1"/>
  <c r="M146" i="1"/>
  <c r="M149" i="1"/>
  <c r="M108" i="1"/>
  <c r="M124" i="1"/>
  <c r="M113" i="1"/>
  <c r="M140" i="1"/>
  <c r="M147" i="1"/>
  <c r="Z92" i="1" s="1"/>
  <c r="M127" i="1"/>
  <c r="M99" i="1"/>
  <c r="M84" i="1"/>
  <c r="M97" i="1"/>
  <c r="M126" i="1"/>
  <c r="M128" i="1"/>
  <c r="M139" i="1"/>
  <c r="M141" i="1"/>
  <c r="M143" i="1"/>
  <c r="M67" i="1"/>
  <c r="M72" i="1"/>
  <c r="Z79" i="1" s="1"/>
  <c r="M91" i="1"/>
  <c r="M98" i="1"/>
  <c r="Z77" i="1" s="1"/>
  <c r="M94" i="1"/>
  <c r="M131" i="1"/>
  <c r="M157" i="1"/>
  <c r="M66" i="1"/>
  <c r="M112" i="1"/>
  <c r="M152" i="1"/>
  <c r="M154" i="1"/>
  <c r="M119" i="1"/>
  <c r="Z70" i="1" s="1"/>
  <c r="M145" i="1"/>
  <c r="M104" i="1"/>
  <c r="L40" i="1"/>
  <c r="L88" i="1"/>
  <c r="L117" i="1"/>
  <c r="L33" i="1"/>
  <c r="L62" i="1"/>
  <c r="L42" i="1"/>
  <c r="L150" i="1"/>
  <c r="L49" i="1"/>
  <c r="L27" i="1"/>
  <c r="L87" i="1"/>
  <c r="L43" i="1"/>
  <c r="L58" i="1"/>
  <c r="L30" i="1"/>
  <c r="L90" i="1"/>
  <c r="L47" i="1"/>
  <c r="L25" i="1"/>
  <c r="L41" i="1"/>
  <c r="L61" i="1"/>
  <c r="L23" i="1"/>
  <c r="L54" i="1"/>
  <c r="L96" i="1"/>
  <c r="L51" i="1"/>
  <c r="L50" i="1"/>
  <c r="L59" i="1"/>
  <c r="L21" i="1"/>
  <c r="L45" i="1"/>
  <c r="L38" i="1"/>
  <c r="L44" i="1"/>
  <c r="L74" i="1"/>
  <c r="L71" i="1"/>
  <c r="L18" i="1"/>
  <c r="L73" i="1"/>
  <c r="L82" i="1"/>
  <c r="L78" i="1"/>
  <c r="L28" i="1"/>
  <c r="L31" i="1"/>
  <c r="L76" i="1"/>
  <c r="L79" i="1"/>
  <c r="L103" i="1"/>
  <c r="L20" i="1"/>
  <c r="L16" i="1"/>
  <c r="L19" i="1"/>
  <c r="L22" i="1"/>
  <c r="L32" i="1"/>
  <c r="L52" i="1"/>
  <c r="L37" i="1"/>
  <c r="L48" i="1"/>
  <c r="L14" i="1"/>
  <c r="L29" i="1"/>
  <c r="L34" i="1"/>
  <c r="L35" i="1"/>
  <c r="L138" i="1"/>
  <c r="L89" i="1"/>
  <c r="L155" i="1"/>
  <c r="L81" i="1"/>
  <c r="L69" i="1"/>
  <c r="L86" i="1"/>
  <c r="L85" i="1"/>
  <c r="L121" i="1"/>
  <c r="L83" i="1"/>
  <c r="L146" i="1"/>
  <c r="L149" i="1"/>
  <c r="L108" i="1"/>
  <c r="L124" i="1"/>
  <c r="L113" i="1"/>
  <c r="L140" i="1"/>
  <c r="L147" i="1"/>
  <c r="L127" i="1"/>
  <c r="L99" i="1"/>
  <c r="L84" i="1"/>
  <c r="L97" i="1"/>
  <c r="L126" i="1"/>
  <c r="L128" i="1"/>
  <c r="L139" i="1"/>
  <c r="L141" i="1"/>
  <c r="L143" i="1"/>
  <c r="L67" i="1"/>
  <c r="L72" i="1"/>
  <c r="L91" i="1"/>
  <c r="L98" i="1"/>
  <c r="L94" i="1"/>
  <c r="L131" i="1"/>
  <c r="L157" i="1"/>
  <c r="L66" i="1"/>
  <c r="L112" i="1"/>
  <c r="L152" i="1"/>
  <c r="L154" i="1"/>
  <c r="L119" i="1"/>
  <c r="L145" i="1"/>
  <c r="L104" i="1"/>
  <c r="J40" i="1"/>
  <c r="J88" i="1"/>
  <c r="J117" i="1"/>
  <c r="J33" i="1"/>
  <c r="J62" i="1"/>
  <c r="J42" i="1"/>
  <c r="J150" i="1"/>
  <c r="J49" i="1"/>
  <c r="J27" i="1"/>
  <c r="J87" i="1"/>
  <c r="J43" i="1"/>
  <c r="J58" i="1"/>
  <c r="J30" i="1"/>
  <c r="J90" i="1"/>
  <c r="J47" i="1"/>
  <c r="J25" i="1"/>
  <c r="J41" i="1"/>
  <c r="J61" i="1"/>
  <c r="J23" i="1"/>
  <c r="J54" i="1"/>
  <c r="J96" i="1"/>
  <c r="J51" i="1"/>
  <c r="J50" i="1"/>
  <c r="J59" i="1"/>
  <c r="J21" i="1"/>
  <c r="J45" i="1"/>
  <c r="J38" i="1"/>
  <c r="J44" i="1"/>
  <c r="J74" i="1"/>
  <c r="J71" i="1"/>
  <c r="J18" i="1"/>
  <c r="J73" i="1"/>
  <c r="J82" i="1"/>
  <c r="J78" i="1"/>
  <c r="J28" i="1"/>
  <c r="J31" i="1"/>
  <c r="J76" i="1"/>
  <c r="J79" i="1"/>
  <c r="J103" i="1"/>
  <c r="J20" i="1"/>
  <c r="J16" i="1"/>
  <c r="J19" i="1"/>
  <c r="J22" i="1"/>
  <c r="J32" i="1"/>
  <c r="J52" i="1"/>
  <c r="J37" i="1"/>
  <c r="J48" i="1"/>
  <c r="J14" i="1"/>
  <c r="J29" i="1"/>
  <c r="J34" i="1"/>
  <c r="J35" i="1"/>
  <c r="J138" i="1"/>
  <c r="J89" i="1"/>
  <c r="J155" i="1"/>
  <c r="J81" i="1"/>
  <c r="J69" i="1"/>
  <c r="J86" i="1"/>
  <c r="J85" i="1"/>
  <c r="J121" i="1"/>
  <c r="J83" i="1"/>
  <c r="J146" i="1"/>
  <c r="J149" i="1"/>
  <c r="J108" i="1"/>
  <c r="J124" i="1"/>
  <c r="J113" i="1"/>
  <c r="J140" i="1"/>
  <c r="J147" i="1"/>
  <c r="J127" i="1"/>
  <c r="J99" i="1"/>
  <c r="J84" i="1"/>
  <c r="J97" i="1"/>
  <c r="J126" i="1"/>
  <c r="J128" i="1"/>
  <c r="J139" i="1"/>
  <c r="J141" i="1"/>
  <c r="J143" i="1"/>
  <c r="J67" i="1"/>
  <c r="J72" i="1"/>
  <c r="J91" i="1"/>
  <c r="J98" i="1"/>
  <c r="J94" i="1"/>
  <c r="J131" i="1"/>
  <c r="J157" i="1"/>
  <c r="J66" i="1"/>
  <c r="J112" i="1"/>
  <c r="J152" i="1"/>
  <c r="J154" i="1"/>
  <c r="J119" i="1"/>
  <c r="J145" i="1"/>
  <c r="J104" i="1"/>
  <c r="I40" i="1"/>
  <c r="I88" i="1"/>
  <c r="I117" i="1"/>
  <c r="I33" i="1"/>
  <c r="I62" i="1"/>
  <c r="I42" i="1"/>
  <c r="I150" i="1"/>
  <c r="I49" i="1"/>
  <c r="I27" i="1"/>
  <c r="I87" i="1"/>
  <c r="I43" i="1"/>
  <c r="I58" i="1"/>
  <c r="I30" i="1"/>
  <c r="I90" i="1"/>
  <c r="I47" i="1"/>
  <c r="I25" i="1"/>
  <c r="I41" i="1"/>
  <c r="I61" i="1"/>
  <c r="I23" i="1"/>
  <c r="I54" i="1"/>
  <c r="I96" i="1"/>
  <c r="I51" i="1"/>
  <c r="I50" i="1"/>
  <c r="I59" i="1"/>
  <c r="I21" i="1"/>
  <c r="I45" i="1"/>
  <c r="I38" i="1"/>
  <c r="I44" i="1"/>
  <c r="I74" i="1"/>
  <c r="I71" i="1"/>
  <c r="I18" i="1"/>
  <c r="I73" i="1"/>
  <c r="I82" i="1"/>
  <c r="I78" i="1"/>
  <c r="I28" i="1"/>
  <c r="I31" i="1"/>
  <c r="I76" i="1"/>
  <c r="I79" i="1"/>
  <c r="I103" i="1"/>
  <c r="I20" i="1"/>
  <c r="I16" i="1"/>
  <c r="I19" i="1"/>
  <c r="I22" i="1"/>
  <c r="I32" i="1"/>
  <c r="I52" i="1"/>
  <c r="I37" i="1"/>
  <c r="I48" i="1"/>
  <c r="I14" i="1"/>
  <c r="I29" i="1"/>
  <c r="I34" i="1"/>
  <c r="I35" i="1"/>
  <c r="I138" i="1"/>
  <c r="I89" i="1"/>
  <c r="I155" i="1"/>
  <c r="I81" i="1"/>
  <c r="I69" i="1"/>
  <c r="I86" i="1"/>
  <c r="I85" i="1"/>
  <c r="I121" i="1"/>
  <c r="I83" i="1"/>
  <c r="I146" i="1"/>
  <c r="I149" i="1"/>
  <c r="I108" i="1"/>
  <c r="I124" i="1"/>
  <c r="I113" i="1"/>
  <c r="I140" i="1"/>
  <c r="I147" i="1"/>
  <c r="I127" i="1"/>
  <c r="I99" i="1"/>
  <c r="I84" i="1"/>
  <c r="I97" i="1"/>
  <c r="I126" i="1"/>
  <c r="I128" i="1"/>
  <c r="I139" i="1"/>
  <c r="I141" i="1"/>
  <c r="I143" i="1"/>
  <c r="I67" i="1"/>
  <c r="I72" i="1"/>
  <c r="I91" i="1"/>
  <c r="I98" i="1"/>
  <c r="I94" i="1"/>
  <c r="I131" i="1"/>
  <c r="I157" i="1"/>
  <c r="I66" i="1"/>
  <c r="I112" i="1"/>
  <c r="I152" i="1"/>
  <c r="I154" i="1"/>
  <c r="I119" i="1"/>
  <c r="I145" i="1"/>
  <c r="I104" i="1"/>
  <c r="H40" i="1"/>
  <c r="H88" i="1"/>
  <c r="H117" i="1"/>
  <c r="H33" i="1"/>
  <c r="H62" i="1"/>
  <c r="H42" i="1"/>
  <c r="H150" i="1"/>
  <c r="H49" i="1"/>
  <c r="H27" i="1"/>
  <c r="H87" i="1"/>
  <c r="H43" i="1"/>
  <c r="H58" i="1"/>
  <c r="H30" i="1"/>
  <c r="H90" i="1"/>
  <c r="H47" i="1"/>
  <c r="H25" i="1"/>
  <c r="H41" i="1"/>
  <c r="H61" i="1"/>
  <c r="H23" i="1"/>
  <c r="H54" i="1"/>
  <c r="H96" i="1"/>
  <c r="H51" i="1"/>
  <c r="H50" i="1"/>
  <c r="H59" i="1"/>
  <c r="H21" i="1"/>
  <c r="H45" i="1"/>
  <c r="H38" i="1"/>
  <c r="H44" i="1"/>
  <c r="H74" i="1"/>
  <c r="H71" i="1"/>
  <c r="H18" i="1"/>
  <c r="H73" i="1"/>
  <c r="H82" i="1"/>
  <c r="H78" i="1"/>
  <c r="H28" i="1"/>
  <c r="H31" i="1"/>
  <c r="H76" i="1"/>
  <c r="H79" i="1"/>
  <c r="H103" i="1"/>
  <c r="H20" i="1"/>
  <c r="H16" i="1"/>
  <c r="H19" i="1"/>
  <c r="H22" i="1"/>
  <c r="H32" i="1"/>
  <c r="H52" i="1"/>
  <c r="H37" i="1"/>
  <c r="H48" i="1"/>
  <c r="H14" i="1"/>
  <c r="H29" i="1"/>
  <c r="H34" i="1"/>
  <c r="H35" i="1"/>
  <c r="H138" i="1"/>
  <c r="H89" i="1"/>
  <c r="H155" i="1"/>
  <c r="H81" i="1"/>
  <c r="H69" i="1"/>
  <c r="H86" i="1"/>
  <c r="H85" i="1"/>
  <c r="H121" i="1"/>
  <c r="H83" i="1"/>
  <c r="H146" i="1"/>
  <c r="H149" i="1"/>
  <c r="H108" i="1"/>
  <c r="H124" i="1"/>
  <c r="H113" i="1"/>
  <c r="H140" i="1"/>
  <c r="H147" i="1"/>
  <c r="H127" i="1"/>
  <c r="H99" i="1"/>
  <c r="H84" i="1"/>
  <c r="H97" i="1"/>
  <c r="H126" i="1"/>
  <c r="H128" i="1"/>
  <c r="H139" i="1"/>
  <c r="H141" i="1"/>
  <c r="H143" i="1"/>
  <c r="H67" i="1"/>
  <c r="H72" i="1"/>
  <c r="H91" i="1"/>
  <c r="H98" i="1"/>
  <c r="H94" i="1"/>
  <c r="H131" i="1"/>
  <c r="H157" i="1"/>
  <c r="H66" i="1"/>
  <c r="H112" i="1"/>
  <c r="H152" i="1"/>
  <c r="H154" i="1"/>
  <c r="H119" i="1"/>
  <c r="H145" i="1"/>
  <c r="H104" i="1"/>
  <c r="G40" i="1"/>
  <c r="G88" i="1"/>
  <c r="G117" i="1"/>
  <c r="G33" i="1"/>
  <c r="G62" i="1"/>
  <c r="G42" i="1"/>
  <c r="G150" i="1"/>
  <c r="G49" i="1"/>
  <c r="G27" i="1"/>
  <c r="G87" i="1"/>
  <c r="G43" i="1"/>
  <c r="G58" i="1"/>
  <c r="G30" i="1"/>
  <c r="G90" i="1"/>
  <c r="G47" i="1"/>
  <c r="G25" i="1"/>
  <c r="G41" i="1"/>
  <c r="G61" i="1"/>
  <c r="G23" i="1"/>
  <c r="G54" i="1"/>
  <c r="G96" i="1"/>
  <c r="G51" i="1"/>
  <c r="G50" i="1"/>
  <c r="G59" i="1"/>
  <c r="G21" i="1"/>
  <c r="G45" i="1"/>
  <c r="G38" i="1"/>
  <c r="G44" i="1"/>
  <c r="G74" i="1"/>
  <c r="G71" i="1"/>
  <c r="G18" i="1"/>
  <c r="G73" i="1"/>
  <c r="G82" i="1"/>
  <c r="G78" i="1"/>
  <c r="G28" i="1"/>
  <c r="G31" i="1"/>
  <c r="G76" i="1"/>
  <c r="G79" i="1"/>
  <c r="G103" i="1"/>
  <c r="G20" i="1"/>
  <c r="G16" i="1"/>
  <c r="G19" i="1"/>
  <c r="G22" i="1"/>
  <c r="G32" i="1"/>
  <c r="G52" i="1"/>
  <c r="G37" i="1"/>
  <c r="G48" i="1"/>
  <c r="G14" i="1"/>
  <c r="G29" i="1"/>
  <c r="G34" i="1"/>
  <c r="G35" i="1"/>
  <c r="G138" i="1"/>
  <c r="G89" i="1"/>
  <c r="G155" i="1"/>
  <c r="G81" i="1"/>
  <c r="G69" i="1"/>
  <c r="G86" i="1"/>
  <c r="G85" i="1"/>
  <c r="G121" i="1"/>
  <c r="G83" i="1"/>
  <c r="G146" i="1"/>
  <c r="G149" i="1"/>
  <c r="G108" i="1"/>
  <c r="G124" i="1"/>
  <c r="G113" i="1"/>
  <c r="G140" i="1"/>
  <c r="G147" i="1"/>
  <c r="G127" i="1"/>
  <c r="G99" i="1"/>
  <c r="G84" i="1"/>
  <c r="G97" i="1"/>
  <c r="G126" i="1"/>
  <c r="G128" i="1"/>
  <c r="G139" i="1"/>
  <c r="G141" i="1"/>
  <c r="G143" i="1"/>
  <c r="G67" i="1"/>
  <c r="G72" i="1"/>
  <c r="G91" i="1"/>
  <c r="G98" i="1"/>
  <c r="G94" i="1"/>
  <c r="G131" i="1"/>
  <c r="G157" i="1"/>
  <c r="G66" i="1"/>
  <c r="G112" i="1"/>
  <c r="G152" i="1"/>
  <c r="G154" i="1"/>
  <c r="G119" i="1"/>
  <c r="G145" i="1"/>
  <c r="G104" i="1"/>
  <c r="K40" i="1"/>
  <c r="K88" i="1"/>
  <c r="K117" i="1"/>
  <c r="K33" i="1"/>
  <c r="K62" i="1"/>
  <c r="K42" i="1"/>
  <c r="K150" i="1"/>
  <c r="K49" i="1"/>
  <c r="K27" i="1"/>
  <c r="K87" i="1"/>
  <c r="K43" i="1"/>
  <c r="K58" i="1"/>
  <c r="K30" i="1"/>
  <c r="K90" i="1"/>
  <c r="K47" i="1"/>
  <c r="K25" i="1"/>
  <c r="K41" i="1"/>
  <c r="K61" i="1"/>
  <c r="K23" i="1"/>
  <c r="K54" i="1"/>
  <c r="K96" i="1"/>
  <c r="K51" i="1"/>
  <c r="K50" i="1"/>
  <c r="K59" i="1"/>
  <c r="K21" i="1"/>
  <c r="K45" i="1"/>
  <c r="K38" i="1"/>
  <c r="K44" i="1"/>
  <c r="K74" i="1"/>
  <c r="K71" i="1"/>
  <c r="K18" i="1"/>
  <c r="K73" i="1"/>
  <c r="K82" i="1"/>
  <c r="K78" i="1"/>
  <c r="K28" i="1"/>
  <c r="K31" i="1"/>
  <c r="K76" i="1"/>
  <c r="K79" i="1"/>
  <c r="K103" i="1"/>
  <c r="K20" i="1"/>
  <c r="K16" i="1"/>
  <c r="K19" i="1"/>
  <c r="K22" i="1"/>
  <c r="K32" i="1"/>
  <c r="K52" i="1"/>
  <c r="K37" i="1"/>
  <c r="K48" i="1"/>
  <c r="K14" i="1"/>
  <c r="K29" i="1"/>
  <c r="K34" i="1"/>
  <c r="K35" i="1"/>
  <c r="K138" i="1"/>
  <c r="K89" i="1"/>
  <c r="K155" i="1"/>
  <c r="K81" i="1"/>
  <c r="K69" i="1"/>
  <c r="K86" i="1"/>
  <c r="K85" i="1"/>
  <c r="K121" i="1"/>
  <c r="K83" i="1"/>
  <c r="K146" i="1"/>
  <c r="K149" i="1"/>
  <c r="K108" i="1"/>
  <c r="K124" i="1"/>
  <c r="K113" i="1"/>
  <c r="K140" i="1"/>
  <c r="K147" i="1"/>
  <c r="K127" i="1"/>
  <c r="K99" i="1"/>
  <c r="K84" i="1"/>
  <c r="K97" i="1"/>
  <c r="K126" i="1"/>
  <c r="K128" i="1"/>
  <c r="K139" i="1"/>
  <c r="K141" i="1"/>
  <c r="K143" i="1"/>
  <c r="K67" i="1"/>
  <c r="K72" i="1"/>
  <c r="K91" i="1"/>
  <c r="K98" i="1"/>
  <c r="K94" i="1"/>
  <c r="K131" i="1"/>
  <c r="K157" i="1"/>
  <c r="K66" i="1"/>
  <c r="K112" i="1"/>
  <c r="K152" i="1"/>
  <c r="K154" i="1"/>
  <c r="K119" i="1"/>
  <c r="K145" i="1"/>
  <c r="K104" i="1"/>
  <c r="D40" i="1"/>
  <c r="E40" i="1"/>
  <c r="D88" i="1"/>
  <c r="E88" i="1"/>
  <c r="D117" i="1"/>
  <c r="E117" i="1"/>
  <c r="D33" i="1"/>
  <c r="E33" i="1"/>
  <c r="D62" i="1"/>
  <c r="E62" i="1"/>
  <c r="D42" i="1"/>
  <c r="E42" i="1"/>
  <c r="D150" i="1"/>
  <c r="E150" i="1"/>
  <c r="D49" i="1"/>
  <c r="E49" i="1"/>
  <c r="D27" i="1"/>
  <c r="E27" i="1"/>
  <c r="D87" i="1"/>
  <c r="E87" i="1"/>
  <c r="D43" i="1"/>
  <c r="E43" i="1"/>
  <c r="D58" i="1"/>
  <c r="E58" i="1"/>
  <c r="D30" i="1"/>
  <c r="E30" i="1"/>
  <c r="D90" i="1"/>
  <c r="E90" i="1"/>
  <c r="D47" i="1"/>
  <c r="E47" i="1"/>
  <c r="D25" i="1"/>
  <c r="E25" i="1"/>
  <c r="D41" i="1"/>
  <c r="E41" i="1"/>
  <c r="D61" i="1"/>
  <c r="E61" i="1"/>
  <c r="D23" i="1"/>
  <c r="E23" i="1"/>
  <c r="D54" i="1"/>
  <c r="E54" i="1"/>
  <c r="D96" i="1"/>
  <c r="E96" i="1"/>
  <c r="D51" i="1"/>
  <c r="E51" i="1"/>
  <c r="D50" i="1"/>
  <c r="E50" i="1"/>
  <c r="D59" i="1"/>
  <c r="E59" i="1"/>
  <c r="D21" i="1"/>
  <c r="E21" i="1"/>
  <c r="D45" i="1"/>
  <c r="E45" i="1"/>
  <c r="D38" i="1"/>
  <c r="E38" i="1"/>
  <c r="D44" i="1"/>
  <c r="E44" i="1"/>
  <c r="D74" i="1"/>
  <c r="E74" i="1"/>
  <c r="D71" i="1"/>
  <c r="E71" i="1"/>
  <c r="D18" i="1"/>
  <c r="E18" i="1"/>
  <c r="D73" i="1"/>
  <c r="E73" i="1"/>
  <c r="D82" i="1"/>
  <c r="E82" i="1"/>
  <c r="D78" i="1"/>
  <c r="E78" i="1"/>
  <c r="D28" i="1"/>
  <c r="E28" i="1"/>
  <c r="D31" i="1"/>
  <c r="E31" i="1"/>
  <c r="D76" i="1"/>
  <c r="E76" i="1"/>
  <c r="D79" i="1"/>
  <c r="E79" i="1"/>
  <c r="D103" i="1"/>
  <c r="E103" i="1"/>
  <c r="D20" i="1"/>
  <c r="E20" i="1"/>
  <c r="D16" i="1"/>
  <c r="E16" i="1"/>
  <c r="D19" i="1"/>
  <c r="E19" i="1"/>
  <c r="D22" i="1"/>
  <c r="E22" i="1"/>
  <c r="D32" i="1"/>
  <c r="E32" i="1"/>
  <c r="D52" i="1"/>
  <c r="E52" i="1"/>
  <c r="D37" i="1"/>
  <c r="E37" i="1"/>
  <c r="D48" i="1"/>
  <c r="E48" i="1"/>
  <c r="D14" i="1"/>
  <c r="E14" i="1"/>
  <c r="D29" i="1"/>
  <c r="E29" i="1"/>
  <c r="D34" i="1"/>
  <c r="E34" i="1"/>
  <c r="D35" i="1"/>
  <c r="E35" i="1"/>
  <c r="D138" i="1"/>
  <c r="E138" i="1"/>
  <c r="D89" i="1"/>
  <c r="E89" i="1"/>
  <c r="D155" i="1"/>
  <c r="E155" i="1"/>
  <c r="D81" i="1"/>
  <c r="E81" i="1"/>
  <c r="D69" i="1"/>
  <c r="E69" i="1"/>
  <c r="D86" i="1"/>
  <c r="E86" i="1"/>
  <c r="D85" i="1"/>
  <c r="E85" i="1"/>
  <c r="D121" i="1"/>
  <c r="E121" i="1"/>
  <c r="D83" i="1"/>
  <c r="E83" i="1"/>
  <c r="D146" i="1"/>
  <c r="E146" i="1"/>
  <c r="D149" i="1"/>
  <c r="E149" i="1"/>
  <c r="D108" i="1"/>
  <c r="E108" i="1"/>
  <c r="D124" i="1"/>
  <c r="E124" i="1"/>
  <c r="D113" i="1"/>
  <c r="E113" i="1"/>
  <c r="D140" i="1"/>
  <c r="E140" i="1"/>
  <c r="D147" i="1"/>
  <c r="E147" i="1"/>
  <c r="D127" i="1"/>
  <c r="E127" i="1"/>
  <c r="D99" i="1"/>
  <c r="E99" i="1"/>
  <c r="D84" i="1"/>
  <c r="E84" i="1"/>
  <c r="D97" i="1"/>
  <c r="E97" i="1"/>
  <c r="D126" i="1"/>
  <c r="E126" i="1"/>
  <c r="D128" i="1"/>
  <c r="E128" i="1"/>
  <c r="D139" i="1"/>
  <c r="E139" i="1"/>
  <c r="D141" i="1"/>
  <c r="E141" i="1"/>
  <c r="D143" i="1"/>
  <c r="E143" i="1"/>
  <c r="D67" i="1"/>
  <c r="E67" i="1"/>
  <c r="D72" i="1"/>
  <c r="E72" i="1"/>
  <c r="D91" i="1"/>
  <c r="E91" i="1"/>
  <c r="D98" i="1"/>
  <c r="E98" i="1"/>
  <c r="D94" i="1"/>
  <c r="E94" i="1"/>
  <c r="D131" i="1"/>
  <c r="E131" i="1"/>
  <c r="D157" i="1"/>
  <c r="E157" i="1"/>
  <c r="D66" i="1"/>
  <c r="E66" i="1"/>
  <c r="D112" i="1"/>
  <c r="E112" i="1"/>
  <c r="D152" i="1"/>
  <c r="E152" i="1"/>
  <c r="D154" i="1"/>
  <c r="E154" i="1"/>
  <c r="D119" i="1"/>
  <c r="E119" i="1"/>
  <c r="D145" i="1"/>
  <c r="E145" i="1"/>
  <c r="E104" i="1"/>
  <c r="D104" i="1"/>
  <c r="C150" i="1"/>
  <c r="C104" i="1"/>
  <c r="B150" i="1"/>
  <c r="B104" i="1"/>
  <c r="N8" i="3"/>
  <c r="N9" i="3"/>
  <c r="N14" i="3"/>
  <c r="N4" i="3"/>
  <c r="N11" i="3"/>
  <c r="N12" i="3"/>
  <c r="N18" i="3"/>
  <c r="N15" i="3"/>
  <c r="N13" i="3"/>
  <c r="N16" i="3"/>
  <c r="N17" i="3"/>
  <c r="N7" i="3"/>
  <c r="N19" i="3"/>
  <c r="N20" i="3"/>
  <c r="N21" i="3"/>
  <c r="N6" i="3"/>
  <c r="M8" i="3"/>
  <c r="M9" i="3"/>
  <c r="M14" i="3"/>
  <c r="M4" i="3"/>
  <c r="M11" i="3"/>
  <c r="M12" i="3"/>
  <c r="M18" i="3"/>
  <c r="M15" i="3"/>
  <c r="M13" i="3"/>
  <c r="M16" i="3"/>
  <c r="M17" i="3"/>
  <c r="M7" i="3"/>
  <c r="M19" i="3"/>
  <c r="M20" i="3"/>
  <c r="M21" i="3"/>
  <c r="M6" i="3"/>
  <c r="L8" i="3"/>
  <c r="L9" i="3"/>
  <c r="L14" i="3"/>
  <c r="L4" i="3"/>
  <c r="L11" i="3"/>
  <c r="L12" i="3"/>
  <c r="L18" i="3"/>
  <c r="L15" i="3"/>
  <c r="L13" i="3"/>
  <c r="L16" i="3"/>
  <c r="L17" i="3"/>
  <c r="L7" i="3"/>
  <c r="L19" i="3"/>
  <c r="L20" i="3"/>
  <c r="L21" i="3"/>
  <c r="L6" i="3"/>
  <c r="K8" i="3"/>
  <c r="K9" i="3"/>
  <c r="K14" i="3"/>
  <c r="K4" i="3"/>
  <c r="K11" i="3"/>
  <c r="K12" i="3"/>
  <c r="K18" i="3"/>
  <c r="K15" i="3"/>
  <c r="K13" i="3"/>
  <c r="K16" i="3"/>
  <c r="K17" i="3"/>
  <c r="K7" i="3"/>
  <c r="K19" i="3"/>
  <c r="K20" i="3"/>
  <c r="K21" i="3"/>
  <c r="K6" i="3"/>
  <c r="J8" i="3"/>
  <c r="J9" i="3"/>
  <c r="J14" i="3"/>
  <c r="J4" i="3"/>
  <c r="J11" i="3"/>
  <c r="J12" i="3"/>
  <c r="J18" i="3"/>
  <c r="J15" i="3"/>
  <c r="J13" i="3"/>
  <c r="J16" i="3"/>
  <c r="J17" i="3"/>
  <c r="J7" i="3"/>
  <c r="J19" i="3"/>
  <c r="J20" i="3"/>
  <c r="J21" i="3"/>
  <c r="J6" i="3"/>
  <c r="I8" i="3"/>
  <c r="I9" i="3"/>
  <c r="I14" i="3"/>
  <c r="I4" i="3"/>
  <c r="I11" i="3"/>
  <c r="I12" i="3"/>
  <c r="I18" i="3"/>
  <c r="I15" i="3"/>
  <c r="I13" i="3"/>
  <c r="I16" i="3"/>
  <c r="I17" i="3"/>
  <c r="I7" i="3"/>
  <c r="I19" i="3"/>
  <c r="I20" i="3"/>
  <c r="I21" i="3"/>
  <c r="I6" i="3"/>
  <c r="H8" i="3"/>
  <c r="H9" i="3"/>
  <c r="H14" i="3"/>
  <c r="H4" i="3"/>
  <c r="H11" i="3"/>
  <c r="H12" i="3"/>
  <c r="H18" i="3"/>
  <c r="H15" i="3"/>
  <c r="H13" i="3"/>
  <c r="H16" i="3"/>
  <c r="H17" i="3"/>
  <c r="H7" i="3"/>
  <c r="H19" i="3"/>
  <c r="H20" i="3"/>
  <c r="H21" i="3"/>
  <c r="H6" i="3"/>
  <c r="G8" i="3"/>
  <c r="G9" i="3"/>
  <c r="G14" i="3"/>
  <c r="G4" i="3"/>
  <c r="G11" i="3"/>
  <c r="G12" i="3"/>
  <c r="G18" i="3"/>
  <c r="G15" i="3"/>
  <c r="G13" i="3"/>
  <c r="G16" i="3"/>
  <c r="G17" i="3"/>
  <c r="G7" i="3"/>
  <c r="G19" i="3"/>
  <c r="G20" i="3"/>
  <c r="G21" i="3"/>
  <c r="G6" i="3"/>
  <c r="F8" i="3"/>
  <c r="F9" i="3"/>
  <c r="F14" i="3"/>
  <c r="F4" i="3"/>
  <c r="F11" i="3"/>
  <c r="F12" i="3"/>
  <c r="F18" i="3"/>
  <c r="F15" i="3"/>
  <c r="F13" i="3"/>
  <c r="F16" i="3"/>
  <c r="F17" i="3"/>
  <c r="F7" i="3"/>
  <c r="F19" i="3"/>
  <c r="F20" i="3"/>
  <c r="F21" i="3"/>
  <c r="F6" i="3"/>
  <c r="E8" i="3"/>
  <c r="E9" i="3"/>
  <c r="E14" i="3"/>
  <c r="E4" i="3"/>
  <c r="E11" i="3"/>
  <c r="E12" i="3"/>
  <c r="E18" i="3"/>
  <c r="E15" i="3"/>
  <c r="E13" i="3"/>
  <c r="E16" i="3"/>
  <c r="E17" i="3"/>
  <c r="E7" i="3"/>
  <c r="E19" i="3"/>
  <c r="E20" i="3"/>
  <c r="E21" i="3"/>
  <c r="E6" i="3"/>
  <c r="D8" i="3"/>
  <c r="D9" i="3"/>
  <c r="D14" i="3"/>
  <c r="D4" i="3"/>
  <c r="D11" i="3"/>
  <c r="D12" i="3"/>
  <c r="D18" i="3"/>
  <c r="D15" i="3"/>
  <c r="D13" i="3"/>
  <c r="D16" i="3"/>
  <c r="D17" i="3"/>
  <c r="D7" i="3"/>
  <c r="D19" i="3"/>
  <c r="D20" i="3"/>
  <c r="D21" i="3"/>
  <c r="D6" i="3"/>
  <c r="C8" i="3"/>
  <c r="C9" i="3"/>
  <c r="C14" i="3"/>
  <c r="C4" i="3"/>
  <c r="C11" i="3"/>
  <c r="C12" i="3"/>
  <c r="C18" i="3"/>
  <c r="C15" i="3"/>
  <c r="C13" i="3"/>
  <c r="C16" i="3"/>
  <c r="C17" i="3"/>
  <c r="C7" i="3"/>
  <c r="C19" i="3"/>
  <c r="C20" i="3"/>
  <c r="C21" i="3"/>
  <c r="C6" i="3"/>
  <c r="B8" i="3"/>
  <c r="B9" i="3"/>
  <c r="B14" i="3"/>
  <c r="B4" i="3"/>
  <c r="B11" i="3"/>
  <c r="B12" i="3"/>
  <c r="B18" i="3"/>
  <c r="B15" i="3"/>
  <c r="B13" i="3"/>
  <c r="B16" i="3"/>
  <c r="B17" i="3"/>
  <c r="B7" i="3"/>
  <c r="B19" i="3"/>
  <c r="B20" i="3"/>
  <c r="B21" i="3"/>
  <c r="B6" i="3"/>
  <c r="Q49" i="1" l="1"/>
  <c r="Q47" i="1"/>
  <c r="Q59" i="1"/>
  <c r="Q42" i="1"/>
  <c r="Q62" i="1"/>
  <c r="Q58" i="1"/>
  <c r="Q43" i="1"/>
  <c r="Q61" i="1"/>
  <c r="Q41" i="1"/>
  <c r="Q40" i="1"/>
  <c r="Z93" i="1"/>
  <c r="Z125" i="1"/>
  <c r="Z89" i="1"/>
  <c r="Z80" i="1"/>
  <c r="Z158" i="1"/>
  <c r="Z135" i="1"/>
  <c r="Z123" i="1"/>
  <c r="Z55" i="1"/>
  <c r="Z78" i="1"/>
  <c r="Z75" i="1"/>
  <c r="Z114" i="1"/>
  <c r="Z69" i="1"/>
  <c r="Z153" i="1"/>
  <c r="Z95" i="1"/>
  <c r="Z148" i="1"/>
  <c r="Z103" i="1"/>
  <c r="Z96" i="1"/>
  <c r="Z74" i="1"/>
  <c r="Z85" i="1"/>
  <c r="Z132" i="1"/>
  <c r="Z87" i="1"/>
  <c r="Z88" i="1"/>
  <c r="Z104" i="1"/>
  <c r="Z112" i="1"/>
  <c r="Z128" i="1"/>
  <c r="Z73" i="1"/>
  <c r="Z83" i="1"/>
  <c r="Z82" i="1"/>
  <c r="Z72" i="1"/>
  <c r="Z90" i="1"/>
  <c r="Z98" i="1"/>
  <c r="Z147" i="1"/>
  <c r="Z150" i="1"/>
  <c r="Z54" i="1"/>
  <c r="Z62" i="1"/>
  <c r="Z42" i="1"/>
  <c r="Z21" i="1"/>
  <c r="Z81" i="1"/>
  <c r="Z99" i="1"/>
  <c r="Z131" i="1"/>
  <c r="Z143" i="1"/>
  <c r="Z51" i="1"/>
  <c r="Z59" i="1"/>
  <c r="Z68" i="1"/>
  <c r="Z45" i="1"/>
  <c r="Z28" i="1"/>
  <c r="Z31" i="1"/>
  <c r="Z157" i="1"/>
  <c r="Z76" i="1"/>
  <c r="Z84" i="1"/>
  <c r="Z91" i="1"/>
  <c r="Z108" i="1"/>
  <c r="Z116" i="1"/>
  <c r="Z19" i="1"/>
  <c r="Z124" i="1"/>
  <c r="Z139" i="1"/>
  <c r="Z146" i="1"/>
  <c r="Z47" i="1"/>
  <c r="Z22" i="1"/>
  <c r="Z30" i="1"/>
  <c r="Z34" i="1"/>
  <c r="Z117" i="1"/>
  <c r="Z16" i="1"/>
  <c r="Z145" i="1"/>
  <c r="Z152" i="1"/>
  <c r="Z61" i="1"/>
  <c r="Z23" i="1"/>
  <c r="Z38" i="1"/>
  <c r="Z86" i="1"/>
  <c r="Z94" i="1"/>
  <c r="Z111" i="1"/>
  <c r="Z14" i="1"/>
  <c r="Z118" i="1"/>
  <c r="Z20" i="1"/>
  <c r="Z126" i="1"/>
  <c r="Z138" i="1"/>
  <c r="Z140" i="1"/>
  <c r="Z50" i="1"/>
  <c r="Z66" i="1"/>
  <c r="Z17" i="1"/>
  <c r="Z24" i="1"/>
  <c r="Z33" i="1"/>
  <c r="Z41" i="1"/>
  <c r="Z71" i="1"/>
  <c r="Z119" i="1"/>
  <c r="Z127" i="1"/>
  <c r="Z18" i="1"/>
  <c r="Z149" i="1"/>
  <c r="Z155" i="1"/>
  <c r="Z65" i="1"/>
  <c r="Z29" i="1"/>
  <c r="Z35" i="1"/>
  <c r="Z43" i="1"/>
  <c r="Z44" i="1"/>
  <c r="Z52" i="1"/>
  <c r="Z58" i="1"/>
  <c r="Z67" i="1"/>
  <c r="Z32" i="1"/>
  <c r="Z40" i="1"/>
  <c r="Z48" i="1"/>
  <c r="Z154" i="1"/>
  <c r="Z97" i="1"/>
  <c r="Z113" i="1"/>
  <c r="Z121" i="1"/>
  <c r="Z141" i="1"/>
  <c r="Z49" i="1"/>
  <c r="Z63" i="1"/>
  <c r="Z37" i="1"/>
  <c r="Z46" i="1"/>
  <c r="Z27" i="1"/>
  <c r="Z25" i="1"/>
  <c r="Q72" i="1"/>
  <c r="Q149" i="1"/>
  <c r="Q37" i="1"/>
  <c r="Q71" i="1"/>
  <c r="Q153" i="1"/>
  <c r="Q112" i="1"/>
  <c r="Q67" i="1"/>
  <c r="Q99" i="1"/>
  <c r="Q146" i="1"/>
  <c r="Q89" i="1"/>
  <c r="Q52" i="1"/>
  <c r="Q76" i="1"/>
  <c r="Q74" i="1"/>
  <c r="Q75" i="1"/>
  <c r="Q63" i="1"/>
  <c r="Q111" i="1"/>
  <c r="Q152" i="1"/>
  <c r="Q84" i="1"/>
  <c r="Q79" i="1"/>
  <c r="Q51" i="1"/>
  <c r="Q80" i="1"/>
  <c r="Q24" i="1"/>
  <c r="Q66" i="1"/>
  <c r="Q143" i="1"/>
  <c r="Q127" i="1"/>
  <c r="Q83" i="1"/>
  <c r="Q138" i="1"/>
  <c r="Q32" i="1"/>
  <c r="Q31" i="1"/>
  <c r="Q44" i="1"/>
  <c r="Q54" i="1"/>
  <c r="Q132" i="1"/>
  <c r="Q93" i="1"/>
  <c r="Q147" i="1"/>
  <c r="Q22" i="1"/>
  <c r="Q23" i="1"/>
  <c r="Q123" i="1"/>
  <c r="Q157" i="1"/>
  <c r="Q35" i="1"/>
  <c r="Q38" i="1"/>
  <c r="Q148" i="1"/>
  <c r="Q17" i="1"/>
  <c r="Q131" i="1"/>
  <c r="Q139" i="1"/>
  <c r="Q140" i="1"/>
  <c r="Q85" i="1"/>
  <c r="Q34" i="1"/>
  <c r="Q19" i="1"/>
  <c r="Q78" i="1"/>
  <c r="Q45" i="1"/>
  <c r="Q135" i="1"/>
  <c r="Q46" i="1"/>
  <c r="Q141" i="1"/>
  <c r="Q145" i="1"/>
  <c r="Q94" i="1"/>
  <c r="Q128" i="1"/>
  <c r="Q113" i="1"/>
  <c r="Q86" i="1"/>
  <c r="Q29" i="1"/>
  <c r="Q16" i="1"/>
  <c r="Q82" i="1"/>
  <c r="Q21" i="1"/>
  <c r="Q110" i="1"/>
  <c r="Q55" i="1"/>
  <c r="Q125" i="1"/>
  <c r="Q121" i="1"/>
  <c r="Q28" i="1"/>
  <c r="Q119" i="1"/>
  <c r="Q98" i="1"/>
  <c r="Q126" i="1"/>
  <c r="Q124" i="1"/>
  <c r="Q69" i="1"/>
  <c r="Q14" i="1"/>
  <c r="Q20" i="1"/>
  <c r="Q73" i="1"/>
  <c r="Q65" i="1"/>
  <c r="Q68" i="1"/>
  <c r="Q158" i="1"/>
  <c r="Q154" i="1"/>
  <c r="Q91" i="1"/>
  <c r="Q97" i="1"/>
  <c r="Q108" i="1"/>
  <c r="Q81" i="1"/>
  <c r="Q48" i="1"/>
  <c r="Q103" i="1"/>
  <c r="Q18" i="1"/>
  <c r="Q50" i="1"/>
  <c r="Q95" i="1"/>
  <c r="Q114" i="1"/>
  <c r="W104" i="1"/>
  <c r="W114" i="1"/>
  <c r="W123" i="1"/>
  <c r="W63" i="1"/>
  <c r="W132" i="1"/>
  <c r="W93" i="1"/>
  <c r="W95" i="1"/>
  <c r="W46" i="1"/>
  <c r="W75" i="1"/>
  <c r="W111" i="1"/>
  <c r="W65" i="1"/>
  <c r="W68" i="1"/>
  <c r="W158" i="1"/>
  <c r="W17" i="1"/>
  <c r="W153" i="1"/>
  <c r="W80" i="1"/>
  <c r="W24" i="1"/>
  <c r="W110" i="1"/>
  <c r="W55" i="1"/>
  <c r="W125" i="1"/>
  <c r="W40" i="1"/>
  <c r="W117" i="1" l="1"/>
  <c r="W33" i="1"/>
  <c r="W62" i="1" l="1"/>
  <c r="W42" i="1" l="1"/>
  <c r="W150" i="1"/>
  <c r="W49" i="1"/>
  <c r="W43" i="1" l="1"/>
  <c r="W87" i="1"/>
  <c r="W27" i="1"/>
  <c r="W58" i="1" l="1"/>
  <c r="W30" i="1"/>
  <c r="W90" i="1" l="1"/>
  <c r="W47" i="1"/>
  <c r="W41" i="1"/>
  <c r="W25" i="1"/>
  <c r="W61" i="1" l="1"/>
  <c r="W23" i="1"/>
  <c r="W96" i="1" l="1"/>
  <c r="W54" i="1"/>
  <c r="W51" i="1" l="1"/>
  <c r="W50" i="1" l="1"/>
  <c r="W21" i="1"/>
  <c r="W59" i="1"/>
  <c r="W18" i="1" l="1"/>
  <c r="W45" i="1"/>
  <c r="W74" i="1" l="1"/>
  <c r="W38" i="1" l="1"/>
  <c r="W44" i="1" l="1"/>
  <c r="W71" i="1"/>
  <c r="W76" i="1" l="1"/>
  <c r="W103" i="1"/>
  <c r="W14" i="1"/>
  <c r="W48" i="1"/>
  <c r="W67" i="1"/>
  <c r="W29" i="1"/>
  <c r="W20" i="1"/>
  <c r="W82" i="1"/>
  <c r="W73" i="1"/>
  <c r="W31" i="1"/>
  <c r="W79" i="1"/>
  <c r="W28" i="1"/>
  <c r="W37" i="1"/>
  <c r="W78" i="1" l="1"/>
  <c r="W16" i="1" l="1"/>
  <c r="W19" i="1"/>
  <c r="W22" i="1" l="1"/>
  <c r="W85" i="1" l="1"/>
  <c r="W124" i="1"/>
  <c r="W121" i="1"/>
  <c r="W113" i="1"/>
  <c r="W32" i="1"/>
  <c r="W34" i="1"/>
  <c r="W52" i="1"/>
  <c r="W89" i="1" l="1"/>
  <c r="W35" i="1" l="1"/>
  <c r="W138" i="1"/>
  <c r="W155" i="1" l="1"/>
  <c r="W81" i="1" l="1"/>
  <c r="W83" i="1"/>
  <c r="W86" i="1" l="1"/>
  <c r="W149" i="1"/>
  <c r="W108" i="1" l="1"/>
  <c r="W69" i="1"/>
  <c r="W146" i="1" l="1"/>
  <c r="W119" i="1"/>
  <c r="W154" i="1"/>
  <c r="W152" i="1"/>
  <c r="W112" i="1"/>
  <c r="W66" i="1"/>
  <c r="W157" i="1"/>
  <c r="W131" i="1"/>
  <c r="W94" i="1"/>
  <c r="W98" i="1"/>
  <c r="W91" i="1"/>
  <c r="W72" i="1"/>
  <c r="W140" i="1"/>
  <c r="W143" i="1"/>
  <c r="W126" i="1"/>
  <c r="W141" i="1"/>
  <c r="W139" i="1"/>
  <c r="W128" i="1"/>
  <c r="W97" i="1"/>
  <c r="W99" i="1"/>
  <c r="W84" i="1"/>
  <c r="W127" i="1"/>
  <c r="W147" i="1"/>
  <c r="W145" i="1"/>
</calcChain>
</file>

<file path=xl/sharedStrings.xml><?xml version="1.0" encoding="utf-8"?>
<sst xmlns="http://schemas.openxmlformats.org/spreadsheetml/2006/main" count="5227" uniqueCount="2595">
  <si>
    <t>Achieving sustainable production of pig meat Volume 2</t>
  </si>
  <si>
    <t>Animal breeding and nutrition</t>
  </si>
  <si>
    <t>Pigs</t>
  </si>
  <si>
    <t>Achieving sustainable production of sheep</t>
  </si>
  <si>
    <t>Achieving sustainable cultivation of cassava Volume 2</t>
  </si>
  <si>
    <t>Genetics, breeding, pests and diseases</t>
  </si>
  <si>
    <t>Achieving sustainable production of poultry meat Volume 3</t>
  </si>
  <si>
    <t>Health and welfare</t>
  </si>
  <si>
    <t>Poultry</t>
  </si>
  <si>
    <t>Achieving sustainable production of milk Volume 3</t>
  </si>
  <si>
    <t>Dairy herd management and welfare</t>
  </si>
  <si>
    <t>Achieving sustainable cultivation of cassava Volume 1</t>
  </si>
  <si>
    <t>Cultivation techniques</t>
  </si>
  <si>
    <t>Achieving sustainable cultivation of maize Volume 2</t>
  </si>
  <si>
    <t>Cultivation techniques, pest and disease control</t>
  </si>
  <si>
    <t>Cereals</t>
  </si>
  <si>
    <t>Achieving sustainable cultivation of wheat Volume 2</t>
  </si>
  <si>
    <t>Achieving sustainable production of poultry meat Volume 2</t>
  </si>
  <si>
    <t>Breeding and nutrition</t>
  </si>
  <si>
    <t>Achieving sustainable cultivation of wheat Volume 1</t>
  </si>
  <si>
    <t>Breeding, quality traits, pests and diseases</t>
  </si>
  <si>
    <t>Achieving sustainable cultivation of apples</t>
  </si>
  <si>
    <t>Rice insect pests and their management</t>
  </si>
  <si>
    <t>Achieving sustainable cultivation of maize Volume 1</t>
  </si>
  <si>
    <t>From improved varieties to local applications</t>
  </si>
  <si>
    <t>Ensuring safety and quality in the production of beef Volume 1</t>
  </si>
  <si>
    <t>Safety</t>
  </si>
  <si>
    <t>Achieving sustainable production of milk Volume 2</t>
  </si>
  <si>
    <t>Safety, quality and sustainability</t>
  </si>
  <si>
    <t>Achieving sustainable cultivation of rice Volume 1</t>
  </si>
  <si>
    <t>Breeding for higher yield and quality</t>
  </si>
  <si>
    <t>Achieving sustainable cultivation of rice Volume 2</t>
  </si>
  <si>
    <t>Cultivation, pest and disease management</t>
  </si>
  <si>
    <t>Ensuring safety and quality in the production of beef Volume 2</t>
  </si>
  <si>
    <t>Quality</t>
  </si>
  <si>
    <t>Achieving sustainable cultivation of tomatoes</t>
  </si>
  <si>
    <t>Achieving sustainable production of milk Volume 1</t>
  </si>
  <si>
    <t>Milk composition, genetics and breeding</t>
  </si>
  <si>
    <t>Achieving sustainable production of eggs Volume 1</t>
  </si>
  <si>
    <t>Safety and quality</t>
  </si>
  <si>
    <t>Achieving sustainable production of eggs Volume 2</t>
  </si>
  <si>
    <t>Animal welfare and sustainability</t>
  </si>
  <si>
    <t>Achieving sustainable production of poultry meat Volume 1</t>
  </si>
  <si>
    <t/>
  </si>
  <si>
    <t>E.A. Heinrichs, Francis E. Nwilene, Michael J. Stout, Buyung A. R. Hadi and Thais Freitas</t>
  </si>
  <si>
    <t>ISBN-print</t>
  </si>
  <si>
    <t>ISBN-ePDF</t>
  </si>
  <si>
    <t>ISBN-ePub</t>
  </si>
  <si>
    <t>Book title</t>
  </si>
  <si>
    <t>Sub title</t>
  </si>
  <si>
    <t>Series No.</t>
  </si>
  <si>
    <t>Pub date</t>
  </si>
  <si>
    <t>Editor(s)</t>
  </si>
  <si>
    <t>Extent (pages)</t>
  </si>
  <si>
    <t>Price (GBP)</t>
  </si>
  <si>
    <t>Price (USD)</t>
  </si>
  <si>
    <t>Price (EUR)</t>
  </si>
  <si>
    <t>Category</t>
  </si>
  <si>
    <t>Link to Bookshop</t>
  </si>
  <si>
    <t>Product url</t>
  </si>
  <si>
    <t>Achieving sustainable cultivation of sugarcane Volume 1</t>
  </si>
  <si>
    <t>Cultivation techniques, quality and sustainability</t>
  </si>
  <si>
    <t>Achieving sustainable cultivation of coffee</t>
  </si>
  <si>
    <t>Integrated weed management for sustainable agriculture</t>
  </si>
  <si>
    <t>Breeding and quality traits</t>
  </si>
  <si>
    <t>Achieving sustainable cultivation of oil palm Volume 1</t>
  </si>
  <si>
    <t>Introduction, breeding and cultivation techniques</t>
  </si>
  <si>
    <t>Achieving sustainable cultivation of mangoes</t>
  </si>
  <si>
    <t>Achieving sustainable cultivation of grain legumes Volume 2</t>
  </si>
  <si>
    <t>Improving cultivation of particular grain legumes</t>
  </si>
  <si>
    <t>Oil bearing crops</t>
  </si>
  <si>
    <t>Achieving sustainable production of pig meat Volume 3</t>
  </si>
  <si>
    <t>Achieving sustainable cultivation of soybeans Volume 2</t>
  </si>
  <si>
    <t>Achieving sustainable cultivation of grain legumes Volume 1</t>
  </si>
  <si>
    <t>Achieving sustainable cultivation of sugarcane Volume 2</t>
  </si>
  <si>
    <t>Global tea science</t>
  </si>
  <si>
    <t>Animal health and welfare</t>
  </si>
  <si>
    <t>Diseases, pests, food and other uses</t>
  </si>
  <si>
    <t>Advances in breeding and cultivation techniques</t>
  </si>
  <si>
    <t>Breeding, pests and diseases</t>
  </si>
  <si>
    <t>Current status and future needs</t>
  </si>
  <si>
    <t>Achieving sustainable cultivation of oil palm Volume 2</t>
  </si>
  <si>
    <t>Diseases, pests, quality and sustainability</t>
  </si>
  <si>
    <t>Sorghum utilization around the world</t>
  </si>
  <si>
    <t>Achieving sustainable production of pig meat Volume 1</t>
  </si>
  <si>
    <t>Achieving sustainable cultivation of sorghum Volume 2</t>
  </si>
  <si>
    <t>Achieving sustainable cultivation of sorghum Volume 1</t>
  </si>
  <si>
    <t>Genetics, breeding and production techniques</t>
  </si>
  <si>
    <t>Water management for sustainable agriculture</t>
  </si>
  <si>
    <t>Achieving sustainable cultivation of soybeans Volume 1</t>
  </si>
  <si>
    <t>Breeding and cultivation techniques</t>
  </si>
  <si>
    <t>Achieving sustainable cultivation of potatoes Volume 1</t>
  </si>
  <si>
    <t>Improving grassland and pasture management in temperate agriculture</t>
  </si>
  <si>
    <t>Pesticides and agriculture</t>
  </si>
  <si>
    <t>Profit, politics and policy</t>
  </si>
  <si>
    <t>Achieving sustainable cultivation of cocoa</t>
  </si>
  <si>
    <t>Managing soil health for sustainable agriculture Volume 1</t>
  </si>
  <si>
    <t>Fundamentals</t>
  </si>
  <si>
    <t>Managing soil health for sustainable agriculture Volume 2</t>
  </si>
  <si>
    <t>Monitoring and management</t>
  </si>
  <si>
    <t>Achieving sustainable cultivation of potatoes Volume 2</t>
  </si>
  <si>
    <t>Production, storage and crop protection</t>
  </si>
  <si>
    <t>Integrated disease management of wheat and barley</t>
  </si>
  <si>
    <t>Precision agriculture for sustainability</t>
  </si>
  <si>
    <t>Improving organic crop cultivation</t>
  </si>
  <si>
    <t>Dairy</t>
  </si>
  <si>
    <t>Beef</t>
  </si>
  <si>
    <t>Sheep</t>
  </si>
  <si>
    <t>Critical issues in plant health: 50 years of research in African agriculture</t>
  </si>
  <si>
    <t>Improving organic animal farming</t>
  </si>
  <si>
    <t>Livestock management</t>
  </si>
  <si>
    <t>Agroforestry for sustainable agriculture</t>
  </si>
  <si>
    <t>Advances in breeding techniques for cereal crops</t>
  </si>
  <si>
    <t>Physiology, genetics and cultivation</t>
  </si>
  <si>
    <t>Achieving sustainable cultivation of temperate zone tree fruits and berries Volume 1</t>
  </si>
  <si>
    <t>Case studies</t>
  </si>
  <si>
    <t>Achieving sustainable cultivation of temperate zone tree fruits and berries Volume 2</t>
  </si>
  <si>
    <t>Robotics and automation for improving agriculture</t>
  </si>
  <si>
    <t>https://shop.bdspublishing.com/store/bds/detail/workGroup/3-190-</t>
  </si>
  <si>
    <t>Achieving sustainable cultivation of tree nuts</t>
  </si>
  <si>
    <t>Assessing the environmental impact of agriculture</t>
  </si>
  <si>
    <t>https://shop.bdspublishing.com/store/bds/detail/workgroup/3-190-</t>
  </si>
  <si>
    <t>Achieving sustainable cultivation of vegetables</t>
  </si>
  <si>
    <t>Achieving sustainable greenhouse cultivation</t>
  </si>
  <si>
    <t>Integrated management of diseases and insect pests of tree fruit</t>
  </si>
  <si>
    <t>Integrated management of insect pests: Current and future developments</t>
  </si>
  <si>
    <t>Improving gut health in poultry</t>
  </si>
  <si>
    <t>Achieving sustainable management of boreal and temperate forests</t>
  </si>
  <si>
    <t>Advances in crop modelling for a sustainable agriculture</t>
  </si>
  <si>
    <t>Achieving sustainable cultivation of tropical fruits</t>
  </si>
  <si>
    <t>Horticulture</t>
  </si>
  <si>
    <t>Advances in breeding of dairy cattle</t>
  </si>
  <si>
    <t>Advances in postharvest management of horticultural produce</t>
  </si>
  <si>
    <t>Advances in Conservation Agriculture Volume 1</t>
  </si>
  <si>
    <t>Advances in Conservation Agriculture Volume 2</t>
  </si>
  <si>
    <t>Achieving sustainable cultivation of barley</t>
  </si>
  <si>
    <t>Achieving sustainable crop nutrition</t>
  </si>
  <si>
    <t>Achieving sustainable urban agriculture</t>
  </si>
  <si>
    <t>Preventing food losses and waste to achieve food security and sustainability</t>
  </si>
  <si>
    <t>Biopesticides for sustainable agriculture</t>
  </si>
  <si>
    <t>Improving data management and decision support systems in agriculture</t>
  </si>
  <si>
    <t>Achieving sustainable cultivation of ornamental plants</t>
  </si>
  <si>
    <t>Climate change and agriculture</t>
  </si>
  <si>
    <t>Achieving carbon-negative bioenergy systems from plant materials</t>
  </si>
  <si>
    <t>Improving rumen function</t>
  </si>
  <si>
    <t>Advances in poultry genetics and genomics</t>
  </si>
  <si>
    <t>Biostimulants for sustainable crop production</t>
  </si>
  <si>
    <t>Advances in postharvest management of cereals and grains</t>
  </si>
  <si>
    <t>Achieving sustainable management of tropical forests</t>
  </si>
  <si>
    <t>Understanding the behaviour and improving the welfare of chickens</t>
  </si>
  <si>
    <t>Reconciling agricultural production with biodiversity conservation</t>
  </si>
  <si>
    <t>Professor Jürgen Blaser and Mr Patrick D. Hardcastle</t>
  </si>
  <si>
    <t>Professor Christine Nicol</t>
  </si>
  <si>
    <t>Prof. Paolo Bàrberi and Dr Anna-Camilla Moonen</t>
  </si>
  <si>
    <t>Achieving sustainable cultivation of bananas Volume 2</t>
  </si>
  <si>
    <t>Germplasm and genetic improvement</t>
  </si>
  <si>
    <t>Description</t>
  </si>
  <si>
    <t>Understanding and improving crop root function</t>
  </si>
  <si>
    <t>Prof. Peter J. Gregory</t>
  </si>
  <si>
    <t>ISBN-13 for Print product</t>
  </si>
  <si>
    <t>ISBN-13 for PDF product</t>
  </si>
  <si>
    <t>ISBN-13 for Epub product</t>
  </si>
  <si>
    <t>Product title</t>
  </si>
  <si>
    <t>Product subtitle</t>
  </si>
  <si>
    <t>No. within series</t>
  </si>
  <si>
    <t>Print pub date</t>
  </si>
  <si>
    <t>Editors</t>
  </si>
  <si>
    <t>GBP current consumer RRP inc-Tax</t>
  </si>
  <si>
    <t>USD current consumer RRP exc-Tax</t>
  </si>
  <si>
    <t>EUR current consumer RRP exc-Tax</t>
  </si>
  <si>
    <t>Page count</t>
  </si>
  <si>
    <t>In-house subject</t>
  </si>
  <si>
    <t>In-house work reference</t>
  </si>
  <si>
    <t>Dr Dominik Klauser and Dr Mike Robinson</t>
  </si>
  <si>
    <t>Prof. Dirk E. Maier</t>
  </si>
  <si>
    <t>Prof Youssef Rouphael, Prof Patrick du Jardin, Prof Patrick Brown, Prof. Stefania De Pascale, and Prof Giuseppe Colla</t>
  </si>
  <si>
    <t>Dr Chris McSweeney and Prof. Roderick I. Mackie</t>
  </si>
  <si>
    <t>Emeritus Professor Michael Reid</t>
  </si>
  <si>
    <t>Dr Delphine Deryng</t>
  </si>
  <si>
    <t>Dr Leisa Armstrong</t>
  </si>
  <si>
    <t>Prof Elhadi M. Yahia</t>
  </si>
  <si>
    <t>Prof Zed Rengel</t>
  </si>
  <si>
    <t>Prof Johannes S. C. Wiskerke</t>
  </si>
  <si>
    <t>Dr Chris Saffron</t>
  </si>
  <si>
    <t>Prof Glen P. Fox and Prof Chengdao Li</t>
  </si>
  <si>
    <t>Systems and Science</t>
  </si>
  <si>
    <t>Prof Amir Kassam</t>
  </si>
  <si>
    <t>Practice and Benefits</t>
  </si>
  <si>
    <t>Prof. Chris Watkins</t>
  </si>
  <si>
    <t>Prof. Julius van der Werf and Prof. Jennie E. Pryce</t>
  </si>
  <si>
    <t>Emeritus Prof Kenneth Boote</t>
  </si>
  <si>
    <t>Dr John A. Stanturf</t>
  </si>
  <si>
    <t>Prof. Steven C. Ricke</t>
  </si>
  <si>
    <t>Emeritus Prof. Marcos Kogan and Emeritus Prof. E. A. Heinrichs</t>
  </si>
  <si>
    <t>Prof. George Hochmuth</t>
  </si>
  <si>
    <t>Professor Xiangming Xu and Dr Michelle Fountain</t>
  </si>
  <si>
    <t>Prof. Bo P. Weidema</t>
  </si>
  <si>
    <t>Prof Ümit Serdar and Emeritus Prof. Dennis Fulbright</t>
  </si>
  <si>
    <t>Prof. Gregory A. Lang</t>
  </si>
  <si>
    <t>Prof John Billingsley</t>
  </si>
  <si>
    <t>Prof Frank Ordon and Prof. Wolfgang Friedt</t>
  </si>
  <si>
    <t>Prof. María Rosa Mosquera-Losada and Dr Ravi Prabhu</t>
  </si>
  <si>
    <t>Dr Mette Vaarst and Dr Stephen Roderick</t>
  </si>
  <si>
    <t>Dr Peter Neuenschwander and Dr Manuele Tamò</t>
  </si>
  <si>
    <t>Prof. Ulrich Köpke</t>
  </si>
  <si>
    <t>Prof Richard Oliver</t>
  </si>
  <si>
    <t>Achieving sustainable cultivation of bananas Volume 1</t>
  </si>
  <si>
    <t>Dr Stuart Wale</t>
  </si>
  <si>
    <t>Breeding improved varieties</t>
  </si>
  <si>
    <t>Dr Don Reicosky</t>
  </si>
  <si>
    <t>Prof. Athole Marshall and Dr Rosemary Collins</t>
  </si>
  <si>
    <t>Prof. Henry T. Nguyen</t>
  </si>
  <si>
    <t>Prof. Alain Rival</t>
  </si>
  <si>
    <t>Dr Shoba Sivasankar, Dr David Bergvinson, Dr Pooran Gaur, Dr Shiv Kumar Agrawal, Dr Steve Beebe, and Dr Manuele Tamò</t>
  </si>
  <si>
    <t>Prof. Philippe Rott</t>
  </si>
  <si>
    <t>Dr VS Sharma and Dr Kumudini Gunasekare</t>
  </si>
  <si>
    <t>Dr Victor Galán Saúco and Dr Ping Lu</t>
  </si>
  <si>
    <t>Dr Philippe Lashermes</t>
  </si>
  <si>
    <t>Prof. John Webster</t>
  </si>
  <si>
    <t>Dr Dave Watson</t>
  </si>
  <si>
    <t>Prof. Peter Langridge</t>
  </si>
  <si>
    <t>Dr Nico van Belzen</t>
  </si>
  <si>
    <t>Prof. Takuji Sasaki</t>
  </si>
  <si>
    <t>Prof. Michael E. Dikeman</t>
  </si>
  <si>
    <t>Dr A. K. Mattoo and Prof. A. K. Handa</t>
  </si>
  <si>
    <t>Prof. Juliet R. Roberts</t>
  </si>
  <si>
    <t>Climate-smart production of coffee</t>
  </si>
  <si>
    <t>Prof Reinhold Muschler</t>
  </si>
  <si>
    <t>Developing smart agri-food supply chains</t>
  </si>
  <si>
    <t>Using technology to improve safety and quality</t>
  </si>
  <si>
    <t>Advances in integrated weed management</t>
  </si>
  <si>
    <t>Dr Per Kudsk</t>
  </si>
  <si>
    <t>Improving integrated pest management in horticulture</t>
  </si>
  <si>
    <t>Improving soil health</t>
  </si>
  <si>
    <t>Advances in Conservation Agriculture Volume 3</t>
  </si>
  <si>
    <t>Adoption and Spread</t>
  </si>
  <si>
    <t>Advances in precision livestock farming</t>
  </si>
  <si>
    <t>Professor Daniel Berckmans</t>
  </si>
  <si>
    <t>Achieving durable disease resistance in cereals</t>
  </si>
  <si>
    <t>Microbial bioprotectants for plant disease management</t>
  </si>
  <si>
    <t>Seaweed and microalgae as alternative sources of protein</t>
  </si>
  <si>
    <t>Understanding gut microbiomes as targets for improving pig gut health</t>
  </si>
  <si>
    <t>Prof. Mick Bailey and Emeritus Professor Chris Stokes</t>
  </si>
  <si>
    <t>Developing animal feed products</t>
  </si>
  <si>
    <t>Dr Navaratnam Partheeban</t>
  </si>
  <si>
    <t>Improving the nutritional and nutraceutical properties of wheat and other cereals</t>
  </si>
  <si>
    <t>Reducing greenhouse gas emissions from livestock production</t>
  </si>
  <si>
    <t>Dr Richard Baines</t>
  </si>
  <si>
    <t>Advances in measuring soil health</t>
  </si>
  <si>
    <t>Professor Wilfred Otten</t>
  </si>
  <si>
    <t>Improving dairy herd health</t>
  </si>
  <si>
    <t>Genome editing for precision crop breeding</t>
  </si>
  <si>
    <t>Dr Matthew R. Willmann</t>
  </si>
  <si>
    <t>Plant genetic resources</t>
  </si>
  <si>
    <t>A review of current research and future needs</t>
  </si>
  <si>
    <t>Dr M. Ehsan Dulloo</t>
  </si>
  <si>
    <t>Instant Insights: Cover crops</t>
  </si>
  <si>
    <t>Instant Insights: Crop rotations</t>
  </si>
  <si>
    <t>Instant Insights: Drought-resistant crops</t>
  </si>
  <si>
    <t>Instant Insights: Nematode pests in agriculture</t>
  </si>
  <si>
    <t>Advances in horticultural soilless culture</t>
  </si>
  <si>
    <t>Prof Nazim S. Gruda</t>
  </si>
  <si>
    <t>Understanding the behaviour and improving the welfare of dairy cattle</t>
  </si>
  <si>
    <t>Prof Marcia Endres</t>
  </si>
  <si>
    <t>Understanding the behaviour and improving the welfare of pigs</t>
  </si>
  <si>
    <t>Prof. Sandra Edwards</t>
  </si>
  <si>
    <t>Instant Insights: Antibiotics in poultry production</t>
  </si>
  <si>
    <t>Instant Insights: Bone health in poultry</t>
  </si>
  <si>
    <t>Instant Insights: Environmental impact of livestock production</t>
  </si>
  <si>
    <t>Instant Insights: Feather-pecking in poultry</t>
  </si>
  <si>
    <t>Instant Insights: Fruit losses and waste</t>
  </si>
  <si>
    <t>Instant Insights: Climate change, insect pests and invasive species</t>
  </si>
  <si>
    <t>Instant Insights: Heat stress in dairy cattle</t>
  </si>
  <si>
    <t>Instant Insights: Mastitis in dairy cattle</t>
  </si>
  <si>
    <t>Instant Insights: Metabolic disorders in dairy cattle</t>
  </si>
  <si>
    <t>Instant Insights: Nutraceuticals in fruit and vegetables</t>
  </si>
  <si>
    <t>Instant Insights: Vertical farming in horticulture</t>
  </si>
  <si>
    <t>Instant Insights: Fusarium in cereals</t>
  </si>
  <si>
    <t>Instant Insights: Sweetpotato</t>
  </si>
  <si>
    <t>Sweet potato</t>
  </si>
  <si>
    <t>Pub status</t>
  </si>
  <si>
    <t>Authorship</t>
  </si>
  <si>
    <t>Description (external)</t>
  </si>
  <si>
    <t>Forthcoming</t>
  </si>
  <si>
    <t>Edited by: Professor Reinhold Muschler, CATIE, Costa Rica</t>
  </si>
  <si>
    <t>Edited by: Professor Louise Manning, Royal Agricultural University, UK</t>
  </si>
  <si>
    <t>Edited by: Professor Per Kudsk, Aarhus University, Denmark</t>
  </si>
  <si>
    <t>Edited by: Professor Rosemary Collier, Warwick University, UK</t>
  </si>
  <si>
    <t>Edited by: Amir Kassam, University of Reading, UK and Moderator, Global Conservation Agriculture Community of Practice (CA-CoP), FAO, Rome, Italy</t>
  </si>
  <si>
    <t>Edited by: Professor Daniel Berckmans, Katholieke University of Leuven, Belgium</t>
  </si>
  <si>
    <t>Edited by: Professor Mick Bailey and Emeritus Professor Chris Stokes, University of Bristol, UK</t>
  </si>
  <si>
    <t>Edited by: Professor Trust Beta, University of Manitoba, Canada</t>
  </si>
  <si>
    <t>Edited by: Dr Richard Baines, Royal Agricultural University, UK</t>
  </si>
  <si>
    <t>Edited by: Professor Wilfred Otten, Cranfield University, UK</t>
  </si>
  <si>
    <t>Edited by: Dr Matthew R. Willmann, Cornell University, USA</t>
  </si>
  <si>
    <t>Edited by: Dr M. Ehsan Dulloo, Bioversity International, Italy</t>
  </si>
  <si>
    <t>Contributions by: Robert L. Myers, USDA – SARE and University of Missouri, USA; Peter von Fragstein und Niemsdorff, Universität Kassel, Germany; A. Calegari, Agricultural Research Institute of Paraná State (IAPAR), Brazil; T. Tiecher, Federal University of Rio Grande do Sul (UFRGS), Brazil; A. C. Machado, Agricultural Research Institute of Paraná State (IAPAR), Brazil; E. B. Wutke, Research Agricultural Institute of Campinas (IAC), Brazil; L. B. dos S. Canalli, Agricultural Research Institute of Paraná State (IAPAR), Brazil; R. Bunch, Consultant, Brazil; and D. dos S. Rheinheimer, Federal University of Santa Maria, Brazil; and John R. Teasdale, USDA-ARS, USA</t>
  </si>
  <si>
    <t>Contributions by: Gilbert C. Sigua, USDA-ARS, USA; Bernhard Freyer, University of Natural Resources and Life Sciences (BOKU), Austria; B. Basso and R. A. Martinez-Feria, Michigan State University, USA; and B. Dumont, University of Liege, Belgium; Zia Mehrabi, University of British Columbia, Canada; and T. K. Turkington, Agriculture and Agri-Food Canada, Canada; K. Xi, Alberta Agriculture and Forestry, Canada; and H. R. Kutcher, University of Saskatchewan, Canada</t>
  </si>
  <si>
    <t>Contributions by: Xinguo Mao, Institute of Crop Science, Chinese Academy of Agricultural Sciences, China; Delong Yang, College of Life Science and Technology, Gansu Agricultural University, China; and Ruilian Jing, Institute of Crop Science, Chinese Academy of Agricultural Sciences, China; Anuj Kumar, Supratim Basu, Venkategowda Ramegowda and Andy Pereira, University of Arkansas, USA; Heng Ye, Babu Valliyodan, Li Song, J. Grover Shannon, Pengyin Chen and Henry T. Nguyen, University of Missouri, USA; and Shoba Sivasankar, Former Director, CGIAR Research Program on Grain Legumes</t>
  </si>
  <si>
    <t>Contributions by: Hendrika Fourie and Dirk De Waele, North-West University, South Africa; Shahid Siddique, University of California-Davis, USA; and John T. Jones, The James Hutton Institute and University of St Andrews, UK; Marion O. Harris, North Dakota State University, USA; Jens Jacob, Julius Kühn-Institut, Germany; Peter Brown, CSIRO, Australia; and Guiping Yan, North Dakota State University, USA; T. L. Niblack, The Ohio State University, USA; and Kim Davie and Jon Pickup, Science and Advice for Scottish Agriculture (SASA), UK</t>
  </si>
  <si>
    <t>Edited by: Professor Nazim S. Gruda, University of Bonn, Germany</t>
  </si>
  <si>
    <t>Edited by: Professor Marcia Endres, University of Minnesota, USA</t>
  </si>
  <si>
    <t>Edited by: Emerita Professor Sandra Edwards, Newcastle University, UK</t>
  </si>
  <si>
    <t>Active</t>
  </si>
  <si>
    <t>Contributions by: Jeferson M. Lourenço, Darren S. Seidel and Todd R. Callaway, University of Georgia, USA; Issmat I. Kassem, Yosra A. Helmy, Isaac P. Kashoma and Gireesh Rajashekara, The Ohio State University, USA; S. C. Ricke, University of Arkansas, USA, A. V. S. Perumalla, Kerry, USA; and Navam S. Hettiarachchy, University of Arkansas, USA; Carita Schneitz, Orion Pharma, Finland; and Martin Wierup, Swedish University of Agricultural Sciences (SLU), Sweden</t>
  </si>
  <si>
    <t>Contributions by: Martin Johnsson, Swedish University of Agricultural Sciences, Sweden; Robert F. Wideman Jr., University of Arkansas, USA; Christina Rufener, University of California-Davis, USA; and Michael J. Toscano, University of Bern, Switzerland; and Gina Caplen, University of Bristol, UK</t>
  </si>
  <si>
    <t>Contributions by: A. McAuliffe, Rothamsted Research, UK; and Michael R. F. Lee, Rothamsted Research and University of Bristol, UK; Julie Wolf, USDA-ARS, USA; G. J. Thoma, University of Arkansas, USA; Ilkka Leinonen, Newcastle University, UK; and S. F. Ledgard, AgResearch Ruakura Research Centre, New Zealand</t>
  </si>
  <si>
    <t>Contributions by: Nienke van Staaveren and Alexandra Harlander, University of Guelph, Canada; Dorothy McKeegan, University of Glasgow, UK; and Thea van Niekerk, Wageningen Livestock Research, The Netherlands</t>
  </si>
  <si>
    <t>Edited by: Emeritus Professor Peter J. Gregory, University of Reading, UK</t>
  </si>
  <si>
    <t>Contributions by: Elhadi M. Yahia, Universidad Autónoma de Querétaro, Mexico; and Jorge M. Fonseca, Food and Agriculture Organization of the United Nations (FAO), Italy; Peter M. A. Toivonen, Agriculture and Agri-Food Canada, Canada; Christopher B. Watkins, Cornell University, USA; Noam Alkan, Agricultural Research Organization (ARO), Volcani Center, Israel; and Anirudh Kumar, Agricultural Research Organization (ARO), Volcani Center, Israel and Indira Gandhi National Tribal University (IGNTU), India; K. Wang and A. K. Handa, Purdue University, USA; and A. K. Mattoo, USDA-ARS, USA</t>
  </si>
  <si>
    <t>Contributions by: Kayode David Ileke, Federal University of Technology – Akure, Nigeria; and Luke Chinaru Nwosu and Maduamaka Cyriacus Abajue, University of Port Harcourt, Nigeria; Sanford D. Eigenbrode, University of Idaho, USA and Sarina Macfadyen, CSIRO, Australia; Robert Venette, USDA Forest Service, USA; and Amy Morey, University of Minnesota, USA</t>
  </si>
  <si>
    <t>Contributions by: Thuy T. T. Nguyen, Agriculture Victoria, Australia; Jennie E. Pryce, Agriculture Victoria and La Trobe University, Australia; and Yvette de Haas, Wageningen UR, The Netherlands; John Moran, Profitable Dairy Systems, Australia; J. M. K. Ojango, R. Mrode, A. M. Okeyo, International Livestock Research Institute (ILRI), Kenya; J. E. O. Rege, Emerge-Africa, Kenya; M. G. G. Chagunda, Scotland’s Rural College (SRUC), UK; and D. R. Kugonza, Makerere University, Uganda</t>
  </si>
  <si>
    <t>Contributions by: P. Moroni, Cornell University, USA and Università degli Studi di Milano, Italy; F. Welcome, Cornell University, USA; and M.F. Addis, Porto Conte Ricerche, Italy; P. Moroni, Cornell University, USA and University of Milano, Italy; F. Welcome, Cornell University, USA; and M. F. Addis, Porto Conte Ricerche, Italy; John Cole, USDA-ARS, USA; Pamela L. Ruegg, University of Wisconsin-Madison, USA</t>
  </si>
  <si>
    <t>Contributions by: Gregory B. Penner, University of Saskatchewan, Canada; Emilio M. Ungerfeld, Instituto de Investigaciones Agropecuarias (INIA), Chile; and Timothy J. Hackmann, University of California-Davis, USA; Mike Coffey, Scotland’s Rural College (SRUC); Kristin Hales, US Meat Animal Research Center – USDA-ARS, USA; Jeferson Lourenco, Darren S. Seidel, Osman Yasir Koyun, Dylan Davis and Christina Welch, University of Georgia, USA; James E. Wells, US Meat Animal Research Center – USDA-ARS, USA; and Todd R. Callaway, University of Georgia, USA</t>
  </si>
  <si>
    <t>Contributions by: Federica Blando and Miriana Durante, Institute of Sciences of Food Production (ISPA), Italy; and B. Dave Oomah, formerly Pacific Agri-Food Research Centre, Canada; Laurent Urban, University of Avignon, France; Mônica Maria de Almeida Lopes and Maria Raquel Alcântara de Miranda, Federal University of Ceará, Brazil; B. Kaur and A. K. Handa, Purdue University, USA; and A. K. Mattoo, USDA-ARS, USA</t>
  </si>
  <si>
    <t>Contributions by: Dickson Despommier, Columbia University, USA; and Toyoki Kozai, Japan Plant Factory Association, Japan; and James E. Faust, Clemson University, USA; and Dimitrios Savvas, Agricultural University of Athens, Greece; and Giuseppina Pennisi, DISTAL - University of Bologna, Italy</t>
  </si>
  <si>
    <t>Edited by: Prof. Gert H. J. Kema, Wageningen University and Research, The Netherlands and Prof. André Drenth, University of Queensland, Australia</t>
  </si>
  <si>
    <t>Contributions by: Edward C. Rojas, University of Copenhagen, Denmark; and Robert S. Brueggeman, Washington State University, USA; and Hermann Buerstmayr, University of Natural Resources and Life Sciences, Austria; and R. J. Bryson, BASF SE, Germany</t>
  </si>
  <si>
    <t>Edited by: Dr Dominik Klauser and Dr Mike Robinson, Syngenta Foundation for Sustainable Agriculture, Switzerland</t>
  </si>
  <si>
    <t>Contributions by: Robert L. Jarret, USDA-ARS, USA; Peng Zhang, Institute of Plant Physiology and Ecology, Chinese Academy of Sciences, China; and Putri Ernawati Abidin, International Potato Center (CIP), Ghana</t>
  </si>
  <si>
    <t>Edited by: Jürgen Blaser, Bern University of Applied Sciences, Switzerland and Patrick D. Hardcastle, Forestry Development Specialist, UK</t>
  </si>
  <si>
    <t>Edited by: Professor Christine Nicol, Royal Veterinary College – University of London, UK</t>
  </si>
  <si>
    <t>Edited by: Professor Paolo Bàrberi and Dr Anna-Camilla Moonen, Institute of Life Sciences – Scuola Superiore Sant’Anna, Italy</t>
  </si>
  <si>
    <t>Edited by: Professor Dirk E. Maier, Iowa State University, USA</t>
  </si>
  <si>
    <t>Edited by: Youssef Rouphael, Patrick du Jardin, Patrick Brown, Stefania De Pascale and Giuseppe Colla</t>
  </si>
  <si>
    <t>Edited by Professor Samuel E. Aggrey, University of Georgia, USA; Professor Huaijun Zhou, University of California-Davis, USA; Dr Michèle Tixier-Boichard, INRAE, France; and Professor Douglas D. Rhoads, University of Arkansas, USA</t>
  </si>
  <si>
    <t>Edited by: Dr C. S. McSweeney, CSIRO, Australia; and Professor R. I. Mackie, University of Illinois, USA</t>
  </si>
  <si>
    <t>Edited by: Emeritus Professor Michael Reid, University of California-Davis, USA</t>
  </si>
  <si>
    <t>Edited by Dr Delphine Deryng, NewClimate Institute/Integrative Research Institute on Transformations of Human-Environment Systems (IRI THESys), Humboldt-Universität zu Berlin, Germany</t>
  </si>
  <si>
    <t>Edited by: Leisa Armstrong, Edith Cowan University, Australia</t>
  </si>
  <si>
    <t>Edited by: Professor Nick Birch, formerly The James Hutton Institute, UK; and Professor Travis Glare, Lincoln University, New Zealand</t>
  </si>
  <si>
    <t>Edited by: Chris Saffron, Michigan State University, USA</t>
  </si>
  <si>
    <t>Edited by: Chris Watkins, Cornell University, USA</t>
  </si>
  <si>
    <t>Edited by: Julius van der Werf, University of New England, Australia; and Jennie Pryce, Agriculture Victoria and La Trobe University, Australia</t>
  </si>
  <si>
    <t>Edited by: Elhadi M. Yahia, Universidad Autonoma de Queretaro, Mexico</t>
  </si>
  <si>
    <t>Edited by: Emeritus Professor Kenneth Boote, University of Florida, USA</t>
  </si>
  <si>
    <t>Edited by: John A. Stanturf, Estonian University of Life Sciences, Estonia</t>
  </si>
  <si>
    <t>Edited by: Steven C. Ricke, University of Arkansas, USA</t>
  </si>
  <si>
    <t>Edited by: Emeritus Prof. Marcos Kogan, Oregon State University, USA; and Emeritus Prof. E. A. Heinrichs, University of Nebraska-Lincoln, USA</t>
  </si>
  <si>
    <t>Edited by: Professor George Hochmuth, University of Florida, USA</t>
  </si>
  <si>
    <t>Edited by: Leo F. M. Marcelis and Ep Heuvelink, Wageningen University, The Netherlands</t>
  </si>
  <si>
    <t>Edited by: Professor Xiangming Xu and Dr Michelle Fountain, NIAB EMR, UK</t>
  </si>
  <si>
    <t>Edited by: Prof. Bo P. Weidema, Aalborg University, Denmark</t>
  </si>
  <si>
    <t>Edited by: Professor Ümit Serdar, Ondokuz Mayis University, Turkey and Emeritus Professor Dennis Fulbright, Michigan State University, USA</t>
  </si>
  <si>
    <t>Edited by: Prof. Greg Lang, Michigan State University, USA</t>
  </si>
  <si>
    <t>Edited by: John Billingsley, University of Southern Queensland, Australia</t>
  </si>
  <si>
    <t>Edited by: Professor Frank Ordon, Julius Kühn Institute, Germany and Professor Wolfgang Friedt, Justus-Liebig University of Giessen, Germany</t>
  </si>
  <si>
    <t>Edited by: Mette Vaarst, Aarhus University, Denmark and Stephen Roderick, Duchy College, UK</t>
  </si>
  <si>
    <t>Edited by: Dr Peter Neuenschwander and Dr Manuele Tamò, International Institute of Tropical Agriculture (IITA), Benin</t>
  </si>
  <si>
    <t>Edited by: Prof. Ulrich Köpke, Institute of Organic Agriculture, University of Bonn, Germany</t>
  </si>
  <si>
    <t>Edited by: Dr John Stafford, Silsoe Solutions, UK</t>
  </si>
  <si>
    <t>Edited by: Prof. Richard Oliver, Curtin University, Australia</t>
  </si>
  <si>
    <t>Edited by: Dr Stuart Wale, Potato Dynamics Ltd, UK</t>
  </si>
  <si>
    <t>Edited by: Pathmanathan Umaharan, The University of the West Indies, Trinidad and Tobago</t>
  </si>
  <si>
    <t>Edited by: Prof. Gefu Wang-Pruski, Dalhousie University, Canada</t>
  </si>
  <si>
    <t>Edited by: Dr Don Reicosky, Emeritus Soil Scientist - ARS-USDA, USA</t>
  </si>
  <si>
    <t>Edited by: Prof. Athole Marshall and Dr Rosemary Collins, Aberystwyth University, UK</t>
  </si>
  <si>
    <t>Edited by: Theib Oweis, International Centre for Agricultural Research in the Dry Areas (ICARDA), Jordan</t>
  </si>
  <si>
    <t>Edited by: Prof. Alan Mathew, Purdue University, USA</t>
  </si>
  <si>
    <t>Edited by Prof. Henry T. Nguyen, University of Missouri, USA</t>
  </si>
  <si>
    <t>Edited by: Dr Alain Rival, Focal Point for Oil Palm Research - CIRAD, France</t>
  </si>
  <si>
    <t>Edited by Dr Shoba Sivasankar, formerly International Crops Research Institute for the Semi-Arid Tropics (ICRISAT), India, et al.</t>
  </si>
  <si>
    <t>Edited by: Prof. Julian Wiseman, University of Nottingham, UK</t>
  </si>
  <si>
    <t>Edited by: Prof. Philippe Rott, University of Florida, USA</t>
  </si>
  <si>
    <t>Edited by: Dr V. S. Sharma, formerly Director of the UPASI Tea Research Institute, India and Dr M. T. Kumudini Gunasekare, formerly Tea Research Institute, Sri Lanka</t>
  </si>
  <si>
    <t>Edited by: Dr Victor Galán Saúco, Instituto Canario de Investigaciones Agrarias (ICIA), Spain and Dr Ping Lu, Charles Darwin University, Australia</t>
  </si>
  <si>
    <t>Edited by Dr Shoba Sivasankar, formerly ICRISAT, India; Dr David Bergvinson and Dr Pooran Gaur, ICRISAT, India; Dr Shiv Kumar Agrawal, ICARDA, Morocco; Dr Steve Beebe, CIAT, Colombia; and Dr Manuele Tamò, IITA, Benin</t>
  </si>
  <si>
    <t>Edited by: Dr Philippe Lashermes, IRD, France</t>
  </si>
  <si>
    <t>Edited by: Emeritus Prof. Robert Zimdahl, Colorado State University, USA</t>
  </si>
  <si>
    <t>Edited by Prof. Philippe Rott, University of Florida, USA</t>
  </si>
  <si>
    <t>Edited by: Johan Greyling, University of the Free State, South Africa</t>
  </si>
  <si>
    <t>Edited by: Clair Hershey, formerly International Center for Tropical Agriculture (CIAT), Colombia</t>
  </si>
  <si>
    <t>Edited by: Todd Applegate, University of Georgia, USA</t>
  </si>
  <si>
    <t>Edited by: John Webster, University of Bristol, UK</t>
  </si>
  <si>
    <t>Edited by: Dave Watson, formerly CGIAR Maize Research Program Manager, CIMMYT, Mexico</t>
  </si>
  <si>
    <t>Edited by: Professor Peter Langridge, University of Adelaide, Australia</t>
  </si>
  <si>
    <t>Edited by Professor Peter Langridge, University of Adelaide, Australia</t>
  </si>
  <si>
    <t>Edited by: Kate Evans, Washington State University, USA</t>
  </si>
  <si>
    <t>Edited by: Nico van Belzen, Director General of the International Dairy Federation (IDF), Belgium</t>
  </si>
  <si>
    <t>Edited by: Takuji Sasaki, Tokyo University of Agriculture, Japan</t>
  </si>
  <si>
    <t>Edited by: Emeritus Professor Michael E. Dikeman, Kansas State University, USA</t>
  </si>
  <si>
    <t>Edited by: Autar Mattoo, ARS-USDA, USA and Avtar K. Handa, Purdue University, USA</t>
  </si>
  <si>
    <t>Edited by: Julie Roberts, University of New England, Australia</t>
  </si>
  <si>
    <t>Edited by: S.C. Ricke, University of Arkansas, USA</t>
  </si>
  <si>
    <t>In-house format name</t>
  </si>
  <si>
    <t>Hardback</t>
  </si>
  <si>
    <t>Paperback</t>
  </si>
  <si>
    <t>Format</t>
  </si>
  <si>
    <t>Status</t>
  </si>
  <si>
    <t>Authors</t>
  </si>
  <si>
    <t>Edited by: Zed Rengel, University of Western Australia, Australia</t>
  </si>
  <si>
    <t>Edited by: Johannes S. C. Wiskerke, Wageningen University, The Netherlands</t>
  </si>
  <si>
    <t>Edited by: Glen Fox, University of California-Davis, USA and The University of Queensland, Australia; and Chengdao Li, Murdoch University, Australia</t>
  </si>
  <si>
    <t>Edited by: Prof. María Rosa Mosquera-Losada, Universidade de Santiago de Compostela, Spain and Dr Ravi Prabhu, World Agroforestry Centre (ICRAF) Kenya</t>
  </si>
  <si>
    <t>Edited by: Elhadi M. Yahia, Universidad Autónoma de Querétaro, Mexico</t>
  </si>
  <si>
    <t>Edited by: Dr Navaratnam Partheeban, formerly Royal Agricultural University, UK</t>
  </si>
  <si>
    <t>Instant Insights: Arbuscular mycorrhizal fungi</t>
  </si>
  <si>
    <t>Contributions by: Michael Bitterlich, Leibniz-Institute of Vegetable and Ornamental Crops, Germany; Louis Mercy and Miguel Arato, INOQ GmbH, Germany; and Philipp Franken, Erfurt Research Centre for Horticultural Crops, University of Applied Sciences Erfurt and Institute of Microbiology, Friedrich Schiller University Jena, Germany; Haiyang Zhang and Jeff R. Powell, Western Sydney University, Australia; Tom Thirkell, Grace Hoysted, Ashleigh Elliott and Katie Field, University of Leeds, UK; and Tim Daniell, University of Sheffield, UK; Shipra Singh and Anita Pandey, G. B. Pant National Institute of Himalayan Environment and Sustainable Development, India; and Lok Man S. Palni, Graphic Era University, India</t>
  </si>
  <si>
    <t>Instant Insights: Crop biofortification</t>
  </si>
  <si>
    <t>Contributions by: Helena Pachón, Food Fortification Initiative and Emory University, USA; Eliab Simpungwe, HarvestPlus, Zambia; Bodo Raatz, International Center for Tropical Agriculture (CIAT), Colombia; Elizabeth Parkes and Olufemi Aina, International Institute of Tropical Agriculture (IITA), Nigeria</t>
  </si>
  <si>
    <t>Instant Insights: Mycotoxin detection and control</t>
  </si>
  <si>
    <t>Contributions by: Naresh Magan, Esther Garcia-Cela, Carol Verheecke-Vaessen and Angel Medina, Cranfield University, UK; Zhao Jin and Paul Schwarz, North Dakota State University, USA; 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 Arid Tropics (ICRISAT) (ICRISAT), Malawi; David Okello, National Semi-Arid Resources Research Institute (NaSARRI), Uganda; and Nelson Opoku, University for Development Studies, Ghana; Mary A. Egbuta, Southern Cross University, Australia; F. Ascencio, Centro de Investigaciones Biológicas del Noroeste, Mexico; and T. Sandoval-Contreras, Instituto Tecnológico de Tepic, Mexico</t>
  </si>
  <si>
    <t>Instant Insights: Mite pests in agriculture</t>
  </si>
  <si>
    <t>Contributions by: Oscar E. Liburd, Lorena Lopez, Daniel Carrillo, Alexandra M. Revynthi and Omotola Olaniyi, University of Florida, USA; and Rana Akyazi, Ordu University, Turkey; Rebecca A. Schmidt-Jeffris, Clemson University, USA; Elizabeth H. Beers, Washington State University, USA; and Carlo Duso, University of Padua, Italy; R. Srinivasan, AVRDC – The World Vegetable Center, Taiwan; Marion O. Harris and Kirk Anderson, North Dakota State University, USA; Mustapha El-Bouhssini, ICARDA, Morocco; Frank Peairs, Colorado State University, USA; Gary Hein, University of Nebraska, USA; and Steven Xu, USDA-ARS Northern Crops Institute, USA</t>
  </si>
  <si>
    <t>Instant Insights: Pesticide residues in agriculture</t>
  </si>
  <si>
    <t>Contributions by: Linda J. Thomson and Ary A. Hoffmann, University of Melbourne, Australia; Sheila Willis, Pesticide Action Network UK (PAN UK), UK and University of Cape Town, South Africa; Stephanie Williamson, Pesticide Action Network UK (PAN UK), UK; Davo Simplice Vodouhe, Organisation Béninoise pour la Promotion de l’Agriculture Biologique (OBEPAB) and Université d’Abomey- Calavi, Benin; and Anthony Youdeowei, Pesticide Action Network UK (PAN UK) and University of Greenwich, UK; Peter Fantke, Technical University of Denmark, Denmark</t>
  </si>
  <si>
    <t>Dr John Stafford</t>
  </si>
  <si>
    <t>Prof. Pathmanathan Umaharan</t>
  </si>
  <si>
    <t>Prof. Gefu Wang-Pruski</t>
  </si>
  <si>
    <t>Prof. William Rooney</t>
  </si>
  <si>
    <t>Prof. T. Oweis</t>
  </si>
  <si>
    <t>Prof. Alan Mathew</t>
  </si>
  <si>
    <t>Prof. J. P. C. Greyling</t>
  </si>
  <si>
    <t>Dr Clair H. Hershey</t>
  </si>
  <si>
    <t>Prof. Gary R. Acuff and Prof. James S. Dickson</t>
  </si>
  <si>
    <t>ISBN-13 Text</t>
  </si>
  <si>
    <t>Prof Trust Beta</t>
  </si>
  <si>
    <t>Understanding and improving the functional and nutritional properties of milk</t>
  </si>
  <si>
    <t>Prof Thom Huppertz and Prof Todor Vasiljevic</t>
  </si>
  <si>
    <t>Instant Insights: Developing forestry products</t>
  </si>
  <si>
    <t>Contributions by: David Nicholls, USDA Forest Service, USA; Northern Research Station and University of Missouri Center for Agroforestry, USA; Jegatheswaran Ratnasingam, Universiti Putra Malaysia, Malaysia; Tatjana Stevanovic, Laval University, Canada; Michael A. Gold, University of Missouri, USA</t>
  </si>
  <si>
    <t>Instant Insights: Genetic modification of crops</t>
  </si>
  <si>
    <t>Instant Insights: Integrated crop-livestock systems</t>
  </si>
  <si>
    <t>Contributions by: A. J. Escribano, Nutrion Internacional, Spain; J. Ryschawy,University of Toulouse, France; and L. K. Whistance, The Organic Research Centre, UK; John N. Landers, Independent Consultant, Brazil; Pedro Luiz de Freitas, Embrapa Solos, Brazil; Luiz Carlos Balbino, Embrapa Cerrados, Brazil; Júlio César Salton, Embrapa Agropecuária Oeste, Brazil; and Robélio Leandro Marchão, Embrapa Cerrados, Brazil; Mark van Wijk and James Hammond, International LivestockResearch Institute, Kenya; Simon Fraval, International Livestock Research Institute, Kenya and Wageningen University, The Netherlands; Jannike Wichern, Wageningen University, The Netherlands; Randall Ritzema, Olivet Nazarene University, USA; and Ben Henderson, Natural Resources Policy, Organisation for Economic Co-operation and Development (OECD), France; Katrien Descheemaeker, Wageningen University and Research, The Netherlands; and Lindsay Bell, CSIRO Agriculture Flagship, Australia</t>
  </si>
  <si>
    <t>Instant Insights: Plant growth-promoting rhizobacteria</t>
  </si>
  <si>
    <t>Contributions by: Dongmei Lyu, Rachel Backer and Donald Smith, McGill University, Canada; Melissa M. Larrabee and Louise M. Nelson, University of British Columbia, Canada; Markus Weinmann and Günter Neumann, University Hohenheim, Germany; Luca Ruiu, Università degli Studi di Sassari, Italy</t>
  </si>
  <si>
    <t>Instant Insights: Reducing antibiotic use in dairy production</t>
  </si>
  <si>
    <t>Contributions by: David C. Barrett, Kristen K. Reyher, Andrea Turner and David A. Tisdall, University of Bristol, UK; Sharif S. Aly and Sarah M. Depenbrock, University of California Davis, USA; Frédérique Chaucheyras-Durand and Lysiane Dunière, Lallemand Animal Nutrition and Université Clermont Auvergne, INRAE, UMR 454 MEDIS, France</t>
  </si>
  <si>
    <t>Instant Insights: Supporting cereal production in sub-Saharan Africa</t>
  </si>
  <si>
    <t>Contributions by: Tinashe Chiurugwi, Simon Kerr, Ian Midgley and Lesley Boyd, National Institute of Agricultural Botany (NIAB), UK; Johnson Kamwaga, Food Crops Research Centre – Njoro, Kenya; Peter Njau, Highlands Agri-consult Services Ltd, Kenya; Terry van Gevelt, University of Cambridge, UK; and Claudia Canales and Max Marcheselli, the Malaysian Commonwealth Studies Centre (MCSC) and the Cambridge Malaysian Education and Development Trust (CMEDT), UK; T. Abdoulaye, The International Institute of Tropical Agriculture (IITA), Nigeria; A. S. Bamire and A. A. Akinola, Obafemi Awolowo University, Nigeria; and A. Alene, A. Menkir and V. Manyong, The International Institute of Tropical Agriculture (IITA), Nigeria; Alpha Kamara, International Institute of Tropical Agriculture, Nigeria; Willmar L. Leiser, University of Hohenheim, Germany; H. Frederick Weltzien-Rattunde and Eva Weltzien-Rattunde, University of Wisconsin-Madison, USA; and Bettina I.G. Haussmann, University of Hohenheim, Germany</t>
  </si>
  <si>
    <t>Advances in sustainable dairy cattle nutrition</t>
  </si>
  <si>
    <t>Understanding and minimising fungicide resistance</t>
  </si>
  <si>
    <t>Modelling climate change impacts on agricultural systems</t>
  </si>
  <si>
    <t>Advances in understanding insect pests affecting wheat and other cereals</t>
  </si>
  <si>
    <t>Promoting pollination and pollinators in farming</t>
  </si>
  <si>
    <t>Understanding and improving crop photosynthesis</t>
  </si>
  <si>
    <t>Improving poultry meat quality</t>
  </si>
  <si>
    <t>Achieving sustainable turfgrass management</t>
  </si>
  <si>
    <t>Achieving sustainable cultivation of bananas Volume 3</t>
  </si>
  <si>
    <t>Diseases and pests</t>
  </si>
  <si>
    <t>Advances in sensor technology for sustainable crop production</t>
  </si>
  <si>
    <t>Developing drought-resistant cereals</t>
  </si>
  <si>
    <t>Understanding and fostering soil carbon sequestration</t>
  </si>
  <si>
    <t>Advances in seed science and technology for more sustainable crop production</t>
  </si>
  <si>
    <t>Dr Julia Buitink and Professor Olivier Leprince</t>
  </si>
  <si>
    <t>Professor Sjaak de Wit</t>
  </si>
  <si>
    <t>Advances in plant phenotyping for more sustainable crop production</t>
  </si>
  <si>
    <t>Dr Achim Walter</t>
  </si>
  <si>
    <t>Edited by: Prof. Achim Walter, ETH Zurich, Switzerland</t>
  </si>
  <si>
    <t>Understanding and optimising the nutraceutical properties of fruit and vegetables</t>
  </si>
  <si>
    <t>Optimising pig herd health and production</t>
  </si>
  <si>
    <t>Energy-smart farming</t>
  </si>
  <si>
    <t>Efficiency, renewable energy and sustainability</t>
  </si>
  <si>
    <t>Edited by: Professor Xin Gen Lei, Cornell University, USA</t>
  </si>
  <si>
    <t>Instant Insights: Crops as livestock feed</t>
  </si>
  <si>
    <t>Contributions by: Kristin Hales, US Meat Animal Research Center – USDA-ARS, USA; Jeferson Lourenco, Darren S. Seidel, Osman Yasir Koyun, Dylan Davis and Christina Welch, University of Georgia, USA; James E. Wells, US Meat Animal Research Center – USDA-ARS, USA; and Todd R. Callaway, University of Georgia, USA; Michael Blümmel, International Livestock Research Institute (ILRI), Ethiopia; A. Muller, Research Institute of Organic Agriculture (FiBL), and ETH Zürich Switzerland; C. Schader, Research Institute of Organic Agriculture (FiBL), Switzerland; M. Herrero, Commonwealth Scientific and Industrial Research Organization, Australia; and M. R. Garg, National Dairy Development Board (NDDB), India; David M. E. Poulsen, Queensland University of Technology, Australia; Scott Staggenborg and Hui Shen, Chromatin Inc., USA; and Justin Fowler, University of Georgia, USA</t>
  </si>
  <si>
    <t>Nutrition</t>
  </si>
  <si>
    <t>Instant Insights: Improving crop disease management</t>
  </si>
  <si>
    <t>Contributions by: T. K. Turkington, Agriculture and Agri-Food Canada, Canada; K. Xi, Alberta Agriculture and Forestry, Canada; and H. R. Kutcher, University of Saskatchewan, Canada; Stephen N. Wegulo, University of Nebraska-Lincoln, USA; Adrian C. Newton, James Hutton Institute and SRUC, UK; and Henry E. Creissen, Neil D. Havis, and Fiona J. Burnett, SRUC, UK; Keith Thomas, University of Sunderland, UK</t>
  </si>
  <si>
    <t>Instant Insights: Improving crop nutrient use efficiency</t>
  </si>
  <si>
    <t>Contributions by: Ulrike Mathesius, Australian National University, Australia; Jian Jin, La Trobe University, Australia and Chinese Academy of Sciences, China; Yansheng Li, Chinese Academy of Sciences, China; and Michelle Watt, Forschungszentrum Juelich GmbH, Germany and University of Melbourne, Australia; J. F. Angus, CSIRO Agriculture and Food and Graham Centre – Charles Sturt University, Australia; Ajit S. Nehe and M. John Foulkes, University of Nottingham, UK; and Jacques Le Gouis, INRA, France; and Malcolm Hawkesford, Rothamsted Research, UK</t>
  </si>
  <si>
    <t>Instant Insights: Improving crop weed management</t>
  </si>
  <si>
    <t>Professor Emeritus Emile Bouchard</t>
  </si>
  <si>
    <t>Edited by: Professor Emeritus Emile Bouchard, University of Montreal, Canada</t>
  </si>
  <si>
    <t>Price (AUD)</t>
  </si>
  <si>
    <t>Advances in monitoring of native and invasive insect pests of crops</t>
  </si>
  <si>
    <t>Poultry Meat</t>
  </si>
  <si>
    <t>Optimising poultry flock health</t>
  </si>
  <si>
    <t>Milk</t>
  </si>
  <si>
    <t>Edited by: Professor Richard Oliver, formerly Curtin University, Australia</t>
  </si>
  <si>
    <t>Instant Insights: Decision support systems in agriculture</t>
  </si>
  <si>
    <t>Contributions by: Matt Aitkenhead, The James Hutton Institute, UK; B. Sailaja, Ch. Padmavathi, D. Krishnaveni, G. Katti, D. Subrahmanyam, M. S. Prasad, S. Gayatri and S. R. Voleti, ICAR-Indian Institute of Rice Research, India; Oliver Körner, Leibniz Institute of Vegetable and Ornamental Crops (IGZ), Germany; Nicolas Tremblay, Agriculture and Agri-Food Canada, Canada; Clyde W. Fraisse, University of Florida-Gainesville, USA; Norman E. Breuer, Catholic University Nuestra Señora de la Asunción, Paraguay; and Victor Cabrera, University of Wisconsin-Madison, USA</t>
  </si>
  <si>
    <t>Instant Insights: Fertiliser use in agriculture</t>
  </si>
  <si>
    <t>Contributions by: Lidia Sas Paszt and Slawomir Gluszek, Research Institute of Horticulture, Poland; Bijay-Singh, Punjab Agricultural University, India; Bryan G. Hopkins, Brigham Young University, USA; Dhahi Al-Shammari, Patrick Filippi, James P. Moloney, Niranjan S. Wimalathunge, Brett M. Whelan and Thomas F. A. Bishop, The University of Sydney, Australia; Victoria Fernández, Technical University of Madrid, Spain; and Héctor A. Bahamonde, Instituto Nacional de Tecnología Agropecuaria (INTA), Argentina</t>
  </si>
  <si>
    <t>Instant Insights: Life cycle assessment (LCA) of crops</t>
  </si>
  <si>
    <t>Contributions by: Seyyed Hassan Pishgar-Komleh, Institute of Soil Science and Plant Cultivation, Poland and Czech University of Life Sciences Prague, Czech Republic; Paria Sefeedpari, Institute of Soil Science and Plant Cultivation, Poland; Nathan Pelletier, University of British Columbia, Canada; and Miguel Brandão, KTH Royal Institute of Technology, Sweden; Louis Bockel and Laure-Sophie Schiettecatte, Food and Agriculture Organization (FAO) of the United Nations, Italy; Cécile Bessou, CIRAD, France; Heinz Stichnothe, Thünen Institute of Agricultural Technology, Germany; Amir F. N. Abdul-Manan, Saudi Aramco, Saudi Arabia; and Shabbir Gheewala, King Mongkut’s University of Technology Thonburi, Thailand; Claudine Basset-Mens, Sandra Payen, Henri Vannière, Angela Braun and Yannick Biard, CIRAD, France; Louis Bockel, Laure-Sophie Schiettecatte and Orane Debrune, Food and Agriculture Organization (FAO), Italy</t>
  </si>
  <si>
    <t>Instant Insights: Pre- and probiotics in poultry production</t>
  </si>
  <si>
    <t>Contributions by: USA; Margarita A. Arreguin-Nava, Eco-Bio LLC, USA; and Billy M. Hargis, University of Arkansas, USA; Steven C. Ricke, University of Arkansas, USA; Robert Moore, RMIT University, Australia</t>
  </si>
  <si>
    <t>Dr Michelle Fountain and Dr Tom Pope</t>
  </si>
  <si>
    <t>Edited by: Dr Michelle Fountain, NIAB-EMR, UK and Dr Tom Pope, Harper Adams University, UK</t>
  </si>
  <si>
    <t>Prof Michael Fidanza</t>
  </si>
  <si>
    <t>Edited by: Professor Michael Fidanza, Pennsylvania State University, USA</t>
  </si>
  <si>
    <t>Prof. Roberto Tuberosa</t>
  </si>
  <si>
    <t>Edited by: Professor Roberto Tuberosa, University of Bologna, Italy</t>
  </si>
  <si>
    <t>Instant Insights: Ensuring animal welfare during transport and slaughter</t>
  </si>
  <si>
    <t>Contributions by: Jan Shearer, Iowa State University, USA; Carmen Gallo and Ana Strappini, Animal Welfare Programme, Faculty of Veterinary Science, Universidad Austral de Chile, Chile; Luigi Faucitano, Agriculture and Agri-Food Canada, Canada; and Antonio Velarde, Institute of Agrifood Research and Technology, Spain; Dorothy McKeegan, Institute of Biodiversity, Animal Health and Comparative Medicine, University of Glasgow, UK; and Jessica Martin, The Royal (Dick) School of Veterinary Studies and The Roslin Institute, University of Edinburgh, UK; P. H. Hemsworth and E. C. Jongman, University of Melbourne, Australia</t>
  </si>
  <si>
    <t>Instant Insights: Poultry housing systems</t>
  </si>
  <si>
    <t>Contributions by: Victoria Sandilands, Scotland’s Rural College (SRUC), UK; Deana R. Jones, US Department of Agriculture, Agricultural Research Service, USA; Ingrid C. de Jong and Rick A. van Emous, Wageningen Livestock Research, The Netherlands; Inma Estevez, Neiker-Tecnalia and Ikerbasque (The Basque Foundation for Science), Spain; and Ruth C. Newberry, Norwegian University of Life Sciences, Norway; Lars Schrader and Julia Malchow, Institute of Animal Welfare and Animal Husbandry – Friedrich-Loeffler-Institut, Germany</t>
  </si>
  <si>
    <t>Dr Francisco J. Lopez-Ruiz</t>
  </si>
  <si>
    <t>Prof. Sanford D. Eigenbrode and Dr Arash Rashed</t>
  </si>
  <si>
    <t>Dr Robert Sharwood</t>
  </si>
  <si>
    <t>Edited by: Professor Claas Nendel, Leibniz Centre for Agricultural Landscape Research (ZALF), Germany</t>
  </si>
  <si>
    <t>Edited by: Dr Robert Sharwood, Western Sydney University, Australia</t>
  </si>
  <si>
    <t>Improving social and environmental sustainability</t>
  </si>
  <si>
    <t>Dr Jürgen Köhl and Dr Willem J. Ravensberg</t>
  </si>
  <si>
    <t>Instant Insights: Improving water management in crop cultivation</t>
  </si>
  <si>
    <t>Instant Insights: Soil health indicators</t>
  </si>
  <si>
    <t>Contributions by: Elizabeth Stockdale, NIAB, UK; Paul Hargreaves, Scotland’s Rural College (SRUC), UK; and Anne Bhogal, ADAS Gleadthorpe, UK; A. Fortuna, Washington State University, USA; A. Bhowmik, Pennsylvania State University, USA; and A. Bary and C. Cogger, Washington State University, USA; Eleanor E. Campbell, University of New Hampshire, USA; and John L. Field and Keith Paustian, Colorado State University, USA; Jacqueline L. Stroud, formerly Rothamsted Research, UK</t>
  </si>
  <si>
    <t>Instant Insights: Conservation tillage in agriculture</t>
  </si>
  <si>
    <t>Contributions by: Maike Krauss and Paul Mäder, Research Institute of Organic Agriculture (FiBL), Switzerland; Joséphine Peigné, ISARA-Lyon, France; and Julia Cooper, Newcastle University, UK; Theodor Friedrich, Food and Agriculture Organization of the United Nations (FAO), Italy; 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 Wade E. Thomason, Bee Khim Chim and Mark S. Reiter, Virginia Tech University, USA; Vijesh Krishna, Georg-August University of Göttingen, Germany; Alwin Keil, International Maize and Wheat Improvement Center (CIMMYT), India; Sreejith Aravindakshan, Wageningen University, The Netherlands; and Mukesh Meena, Indian Institute of Soil and Water Conservation, India</t>
  </si>
  <si>
    <t>Instant Insights: Tropical agroforestry</t>
  </si>
  <si>
    <t>Contributions by: John Lynam, Independent Consultant; Lindsey Norgrove, Tabea Allen and Ata Davatgar, Bern University of Life Sciences, Switzerland; 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 Eduardo Somarriba, CATIE, Costa Rica; Luis Orozco-Aguilar, University of Melbourne, Australia; Rolando Cerda, CATIE, Costa Rica; and Arlene López-Sampson, James Cook University, Australia</t>
  </si>
  <si>
    <t>Instant Insights: Developing immunity in poultry</t>
  </si>
  <si>
    <t>Instant Insights: Infertility and other reproductive disorders in dairy cattle</t>
  </si>
  <si>
    <t>Contributions by: Alexander C. O. Evans, University College Dublin, Ireland; and Shenming Zeng, China Agriculture University, China; Michael Iwersen and Marc Drillich, University of Veterinary Medicine – Vienna, Austria; Mekonnen Haile-Mariam, Agriculture Victoria, AgriBio, Australia; and Jennie Pryce, Agriculture Victoria and La Trobe University, Australia; Norman B. Williamson, Massey University, New Zealand</t>
  </si>
  <si>
    <t>Instant Insights: Viral diseases affecting pigs</t>
  </si>
  <si>
    <t>Contributions by: Alejandro Ramirez, Iowa State University, USA; Joaquim Segales, Autonomous University of Barcelona, Spain; Raymond Rowland, Kansas State University, USA; Carla Correia-Gomes, Scotland’s Rural College, UK</t>
  </si>
  <si>
    <t>Instant Insights: Developing immunity in pigs</t>
  </si>
  <si>
    <t>Contributions by: Bert Devriendt, Ghent University, Belgium; Mick Bailey, Emily Porter and Ore Francis, University of Bristol, UK; Glen W. Almond, North Carolina State University, USA and Sara D. Hough, DSM Nutritional Products, USA; P. Bosi, D. Luise and P. Trevisi, University of Bologna, Italy</t>
  </si>
  <si>
    <t>Instant Insights: Lameness in dairy cattle</t>
  </si>
  <si>
    <t>Instant Insights: Bacterial diseases affecting pigs</t>
  </si>
  <si>
    <t>Instant Insights: Sustainable forest management</t>
  </si>
  <si>
    <t>Instant Insights: Sensor technologies in livestock monitoring</t>
  </si>
  <si>
    <t>Instant Insights: Soil erosion</t>
  </si>
  <si>
    <t>Contributions by: Jane Rickson, Cranfield University, UK; Santanu Bakshi and Chumki Banik, Iowa State University, USA; and Zhenli He, University of Florida, USA; R. J. Rickson, E. Dowdeswell Downey, G. Alegbeleye and S. E. Cooper, Cranfield University, UK; Telmo Jorge Carneiro Amado, Federal University of Santa Maria, Brazil; Carlos Alexandre Costa Crusciol, São Paulo State University (UNESP), Brazil; Claudio Hideo Martins da Costa, Universidade Federal de Goiás, Brazil; Otávio dos Anjos Leal, Catarinense Federal Institute, Brazil; and Luan Pierre Pott, Federal University of Santa Maria, Brazil</t>
  </si>
  <si>
    <t>Instant Insights: Biodiversity management practices</t>
  </si>
  <si>
    <t>Contributions by: Scott Day, Treelane Farms Ltd, Canada; Ademir Calegari, Agricultural Research Institute of Paraná State (IAPAR), Brazil; Alessandra Santos, Marcus Cremonesi, Lilianne Maia and Wilian Demetrio, Federal University of Paraná, Brazil; and Marie L. C. Bartz, Coimbra University, Portugal; Humberto Blanco-Canqui, University of Nebraska, USA; Alicia Cirujeda and Gabriel Pardo, Centro de Investigación y Tecnología Agroalimentaria de Aragón (CITA-Universidad de Zaragoza), Spain; Audrey Alignier, Léa Uroy and Stéphanie Aviron, INRAE, France</t>
  </si>
  <si>
    <t>Instant Insights: Integrated weed management in cereal cultivation</t>
  </si>
  <si>
    <t>Instant Insights: Improving piglet welfare</t>
  </si>
  <si>
    <t>Contributions by: Emma M. Baxter, Animal Behaviour and Welfare Team, Animal and Veterinary Sciences Research Group, SRUC, UK; and Sandra Edwards, Newcastle University, UK; Nicole Kemper, University of Veterinary Medicine Hannover, Germany; Arlene Garcia and John J. McGlone, Texas Tech University, USA; Andrea Luppi, Istituto Zooprofilattico Sperimentale della Lombardia e dell’Emilia Romagna (IZSLER), Italy</t>
  </si>
  <si>
    <t>Instant Insights: Using crops as biofuel</t>
  </si>
  <si>
    <t>Contributions by: Hardev S. Sandhu, University of Florida, USA; B. Brian He and Dev Shrestha, University of Idaho, USA; Jean-Marc Roda, CIRAD and Universiti Putra Malaysia, Malaysia; Ulrich Thumm, University of Hohenheim, Germany; Benoît Gabrielle, AgroParisTech and Université Paris-Saclay, France; and Pietro Goglio, Wageningen University, The Netherlands and Cranfield University, UK</t>
  </si>
  <si>
    <t>Prof Rosemary Collier</t>
  </si>
  <si>
    <t>Instant Insights: Fungal diseases of apples</t>
  </si>
  <si>
    <t>Contributions by: Wayne M. Jurick II, USDA-ARS, USA; and Kerik D. Cox, Cornell University, USA; Tom Passey and Xiangming Xu, NIAB EMR, UK; Markus Kellerhals, Agroscope, Switzerland; Sara M. Villani, North Carolina State University, USA; Kerik D. Cox, Cornell University, USA; and George W. Sundin, Michigan State University, USA</t>
  </si>
  <si>
    <t>Instant Insights: Septoria tritici blotch in cereals</t>
  </si>
  <si>
    <t>Contributions by: S. B. Goodwin, USDA-ARS, USA; Robert S. Brueggeman, Shyam Solanki, Gazala Ameen and Karl Effertz, Washington State University, USA; Roshan Sharma Poudel, North Dakota State University, USA; and Aziz Karakaya, Ankara University, Turkey; Stephen B. Goodwin, USDA-ARS, USA; Harsh Raman, NSW Department of Primary Industries, Australia</t>
  </si>
  <si>
    <t>Contributions by: Zoe E. Barker, University of Reading, UK; Nick J. Bell, University of Nottingham, UK; Jonathan R. Amory, Writtle University College, UK; and Edward A. Codling, University of Essex, UK; Nick Bell, The Royal Veterinary College, UK; C. Egger-Danner, ZuchtData EDV-Dienstleistungen GmbH, Austria; and B. Heringstad, Norwegian University of Life Sciences (NMBU), Norway; and Nick J. Bell, The University of Nottingham, UK</t>
  </si>
  <si>
    <t>Contributions by: Francis E. Putz, University of Florida-Gainesville, USA; and Ian D. Thompson, Thompson Forest Ltd.-Kelowna, Canada; Philip J. Burton, University of Northern British Columbia, Canada; James Sandom, formerly Woodmark Scheme/Responsible Forest Programme – Soil Association, UK; Paolo Omar Cerutti and Robert Nasi, Center for International Forestry Research (CIFOR), Kenya and Indonesia; Yamina Micaela Rosas, Laboratorio de Recursos Agroforestales, Centro Austral de Investigaciones Científicas (CADIC), Consejo Nacional de Investigaciones Científicas y Técnicas (CONICET), Argentina; Pablo Luis Peri and Héctor Bahamonde, Instituto Nacional de Tecnología Agropecuaria (INTA), Universidad Nacional de la Patagonia Austral (UNPA), Consejo Nacional de Investigaciones Científicas y Técnicas (CONICET), Argentina; Juan Manuel Cellini and Marcelo Daniel Barrera, Universidad Nacional de la Plata (UNLP), Argentina; and Alejandro Huertas Herrera, María Vanessa Lencinas and Guillermo Martínez Pastur, Laboratorio de Recursos Agroforestales, Centro Austral de Investigaciones Científicas (CADIC), Consejo Nacional de Investigaciones Científicas y Técnicas (CONICET), Argentina</t>
  </si>
  <si>
    <t>Contributions by: Mark Trotter, CQUniversity Institute for Future Farming Systems Australia; Derek Bailey, New Mexico State University, USA; Jamie Barwick, University of New England, Australia; Jaime Manning, Caitlin Evans, Diogo Costa, Elle Fogarty and Anita Chang, CQUniversity Institute for Future Farming Systems, Australia; Dana L. M. Campbell, CSIRO, Australia; and Marisa A. Erasmus, Purdue University, USA; Michael Iwersen and Marc Drillich, University of Veterinary Medicine Vienna, Austria; Henk Hogeveen and Mariska van der Voort, Wageningen University and Research, The Netherlands; Maciej Oczak, University of Veterinary Medicine Vienna, Austria; Kristina Maschat, FFoQSI GmbH, Austria; and Johannes Baumgartner, University of Veterinary Medicine Vienna, Austria</t>
  </si>
  <si>
    <t>Contributions by: M.-H. Pinard-van der Laan, INRAE, France; J. Kaufman, University of Edinburgh and University of Cambridge, UK; A. Psifidi, Royal Veterinary College, UK; H. Zhou, University of California- Davis, USA; and M. Fife, Aviagen Ltd and The Pirbright Institute, UK; Michael H. Kogut, USDA-ARS, USA; M. T. Kidd, University of Arkansas, USA; and P.F. Surai, Vitagene and Health Research Centre, UK, Moscow State Academy of Veterinary Medicine and Biotechnology named after K.I. Skryabin, Russia, Trakia University, Bulgaria, Szent Istvan University, Hungary and Saint-Petersburg State Academy of Veterinary Medicine, Russia; Rami A. Dalloul, Virginia Tech, USA</t>
  </si>
  <si>
    <t>Instant Insights: Restoring degraded forests</t>
  </si>
  <si>
    <t>Contributions by: Stephanie Mansourian, Mansourian.org/University of Geneva, Switzerland/IUFRO, Austria; Reiner Finkeldey, Kassel University, Germany; and Markus Müller, Carina Carneiro de Melo Moura and Oliver Gailing, University of Göttingen, Germany; 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 Carl Traeholt, South East Asia Programme Director, Copenhagen Zoo, Malaysia</t>
  </si>
  <si>
    <t>Contributions by: James Dale, Queensland University of Technology, Australia; Wilberforce Tushemereirwe, National Agricultural Research Organisation, Uganda; and Robert Harding, Queensland University of Technology, Australia; Adrian Dubock, Golden Rice Humanitarian Board, Switzerland; Wensheng Hou, Chinese Academy of Agricultural Sciences, China; Pooja Bhatnagar-Mathur and Kiran Kumar Sharma, International Crops Research Institute for the Semi-Arid Tropics (ICRISAT), India; Denis J. Murphy, Head of Genomics and Computational Biology Research Group, University of South Wales, United Kingdom; P. Zhang, Q. Ma, M. Naconsie, X. Wu, W. Zhou, National Key Laboratory of Plant Molecular Genetics, CAS Center for Excellence in Molecular Plant Sciences, Chinese Academy of Sciences, China; and J. Yang, Shanghai Chenshan Plant Science Research Center, Shanghai Chenshan Botanical Garden, China</t>
  </si>
  <si>
    <t>Contributions by: Alejandro Ramirez, Iowa State University, USA; Dominiek Maes, Filip Boyen and Freddy Haesebrouck, Ghent University, Belgium; Charlotte Lauridsen, Ole Højberg and Nuria Canibe, Aarhus University, Denmark; P. Bosi, D. Luise and P. Trevisi, University of Bologna, Italy</t>
  </si>
  <si>
    <t>Instant Insights: Dietary supplements in dairy cattle nutrition</t>
  </si>
  <si>
    <t>Contributions by: C. Jamie Newbold, Aberystwyth University, UK; Frédérique Chaucheyras-Durand and Lysiane Dunière, Lallemand Animal Nutrition and Université Clermont Auvergne, INRAE, UMR 454 MEDIS, France; David R. Yáñez-Ruiz and Alejandro Belanche, Estación Experimental del Zaidín, CSIC, Spain; Sung Woo Kim, North Carolina State University, USA; Deepak Pandey, Nord University, Norway; Morteza Mansouryar, University of Copenhagen, Denmark; Margarita Novoa-Garrido, Geir Næss and Viswanath Kiron, Nord University, Norway; Hanne Helene Hansen, University of Copenhagen, Denmark; Mette Olaf Nielsen, Aarhus University, Denmark; and Prabhat Khanal, Nord University, Norway</t>
  </si>
  <si>
    <t>Instant Insights: Proximal sensors in agriculture</t>
  </si>
  <si>
    <t>Instant Insights: Alternatives to antibiotics in pig production</t>
  </si>
  <si>
    <t>Contributions by: Paul D. Ebner and Yingying Hong, Purdue University, USA; Glen W. Almond, North Carolina State University, USA and Sara D. Hough, DSM Nutritional Products, USA; Barbara U. Metzler-Zebeli, University of Veterinary Medicine Vienna, Austria; Ingunn Stensland, Linley Valley Pork, Australia and John R. Pluske, Murdoch University, Australia</t>
  </si>
  <si>
    <t>Instant Insights: Managing bacterial diseases of poultry</t>
  </si>
  <si>
    <t>Contributions by: Tom J. Humphrey and Lisa K Williams, Swansea University, UK; Raveendra R. Kulkarni, North Carolina State University, USA; Khaled Taha-Abdelaziz, University of Guelph, Canada and Beni-Suef University, Egypt; and Bahram Shojadoost, Jake Astill and Shayan Sharif, University of Guelph, Canada; Peter Groves, University of Sydney, Australia; Jean-Pierre Vaillancourt and Manon Racicot, Université de Montréal, Canada; Mattias Delpont, École nationale vétérinaire de Toulouse, France; Steven C. Ricke, University of Arkansas, USA, A.V.S. Perumalla, Kerry, USA and Navam. S. Hettiarachchy, University of Arkansas, USA</t>
  </si>
  <si>
    <t>Instant Insights: Dietary supplements in poultry nutrition</t>
  </si>
  <si>
    <t>Contributions by: Bogdan A. Slominski, University of Manitoba, Canada; Guillermo Tellez and Juan D. Latorre, University of Arkansas, USA; Margarita A. Arreguin-Nava, Eco-Bio LLC, USA; and Billy M. Hargis, University of Arkansas, USA; Divek V. T. Nair, Grace Dewi and Anup Kollanoor-Johny, University of Minnesota, USA; Paul A. Iji, Mehdi Toghyani,  Emmanuel U. Ahiwe and Apeh A. Omede, University of New England, Australia; Sahil Kalia, Andrew D. Magnuson, Guanchen Liu and Xin Gen Lei, Cornell University, USA</t>
  </si>
  <si>
    <t>Contributions by: Richard B. Ferguson, University of Nebraska-Lincoln, USA; Catello Pane, CREA, Italy; Kenneth A. Sudduth, USDA-ARS, USA; David W. Franzen and Anne M. Denton, North Dakota State University, USA</t>
  </si>
  <si>
    <t>Prof Nick Birch and Prof Travis R. Glare</t>
  </si>
  <si>
    <t>Emeritus Professor Ralph E. H. Sims</t>
  </si>
  <si>
    <t>Edited by: Emeritus Professor Ralph E. H. Sims, Massey University, New Zealand</t>
  </si>
  <si>
    <t>Crop sustainability &amp; environment</t>
  </si>
  <si>
    <t>Crop insect pests, plant diseases &amp; weeds</t>
  </si>
  <si>
    <t>Beverage &amp; sugar crops</t>
  </si>
  <si>
    <t>Crop physiology &amp; breeding</t>
  </si>
  <si>
    <t>Insect pests, plant diseases &amp; weeds</t>
  </si>
  <si>
    <t>Forestry &amp; Grasslands</t>
  </si>
  <si>
    <t>Roots, tubers &amp; pulses</t>
  </si>
  <si>
    <t>Key issues in agricultural ethics</t>
  </si>
  <si>
    <t>Edited by: Emeritus Professor Robert L. Zimdahl, Colorado State University, USA</t>
  </si>
  <si>
    <t>Advances in plant factories</t>
  </si>
  <si>
    <t>New technologies in indoor vertical farming</t>
  </si>
  <si>
    <t>Emeritus Professor Toyoki Kozai and Dr Eri Hayashi</t>
  </si>
  <si>
    <t>Improving water management in agriculture</t>
  </si>
  <si>
    <t>Advances in agri-food robotics</t>
  </si>
  <si>
    <t>Professor Eldert van Henten and Professor Yael Edan</t>
  </si>
  <si>
    <t>Edited by: Professor Eldert van Henten, Wageningen University, The Netherlands; and Professor Yael Edan, Ben-Gurion University of the Negev, Israel</t>
  </si>
  <si>
    <t>Advances in ensuring the microbiological safety of fresh produce</t>
  </si>
  <si>
    <t>Professor Karl R. Matthews</t>
  </si>
  <si>
    <t>Edited by: Professor Karl R. Matthews, Rutgers University, USA</t>
  </si>
  <si>
    <t>Developing circular agricultural production systems</t>
  </si>
  <si>
    <t>Embryo development and hatchery practice in poultry production</t>
  </si>
  <si>
    <t>Dr Nick French</t>
  </si>
  <si>
    <t>Edited by: Dr Nick French</t>
  </si>
  <si>
    <t>Edited by: Professor Sanford Eigenbrode, University of Idaho, USA and Dr Arash Rashed, Virginia Tech, USA</t>
  </si>
  <si>
    <t>Instant Insights: African swine fever</t>
  </si>
  <si>
    <t>Professor Victor R. Preedy and Dr Vinood Patel</t>
  </si>
  <si>
    <t>Professor Leo F. M. Marcelis and Dr Ep Heuvelink</t>
  </si>
  <si>
    <t>Professor Claas Nendel</t>
  </si>
  <si>
    <t>Edited by: Professor Sjaak de Wit, Royal GD and University of Utrecht, The Netherlands</t>
  </si>
  <si>
    <t>Professor William R. Horwath</t>
  </si>
  <si>
    <t>Edited by: Professor William R. Horwath, University of California-Davis, USA</t>
  </si>
  <si>
    <t>Edited by: Professor Victor R. Preedy, King’s College London, UK and Dr Vinood B. Patel, University of Westminster, UK</t>
  </si>
  <si>
    <t>Edited by Dr Julia Buitink, INRAE, France and Professor Olivier Leprince, L’Institut Agro Rennes Angers, France</t>
  </si>
  <si>
    <t>Instant Insights: Advances in detecting and forecasting crop pests and diseases</t>
  </si>
  <si>
    <t>Instant Insights: Managing arthropod pests in tree fruit</t>
  </si>
  <si>
    <t>Instant Insights: Phosphorus uptake and use in crops</t>
  </si>
  <si>
    <t>Instant Insights: Biostimulant applications in agriculture</t>
  </si>
  <si>
    <t>Instant Insights: Nutritional benefits of milk</t>
  </si>
  <si>
    <t>Instant Insights: Economics of key agricultural practices</t>
  </si>
  <si>
    <t>Contributions by: Philip R. Crain and David W. Onstad, Corteva Agriscience, USA; Pieter de Wolf, Saskia Houben, William Bijker and Koen Klompe, Wageningen Plant Research, The Netherlands; Corrado Topi, Stockholm Environment Institute at York, Department of Environment and Geography and Interdisciplinary Global Development Centre, University of York, UK; and Leonie J. Pearson, Stockholm Environment Institute, Thailand; David Eagle and Nadira Saleh, Mennonite Economic Development Associates (MEDA), Canada; Maria Bowman, ERS-USDA, USA; James Lowenberg-DeBoer, Harper Adams University, UK</t>
  </si>
  <si>
    <t>Instant Insights: Integrated pest management in cereal cultivation</t>
  </si>
  <si>
    <t>Edited by: Professor Dominiek Maes, Ghent University, Belgium and Professor Joaquim Segalés, Universitat Autònoma de Barcelona and IRTA-CReSA, Spain</t>
  </si>
  <si>
    <t>Contributions by: Megan Long, John Innes Centre, UK; Nathaniel Newlands, Summerland Research and Development Centre, Science and Technology Branch, Agriculture and Agri-Food Canada, Canada; Michael Schirmann, Leibniz Institute of Agricultural Engineering, Germany; E. C. Oerke, University of Bonn, Germany; B. Sailaja, Ch. Padmavathi, D. Krishnaveni, G. Katti, D. Subrahmanyam, M. S. Prasad, S. Gayatri and S. R. Voleti, ICAR-Indian Institute of Rice Research, India; Irene Vänninen, Natural Resources Institute Finland (LUKE), Finland</t>
  </si>
  <si>
    <t>Contributions by: Giuseppe E. Massimino Cocuzza, Università di Catania, Italy; Arthur Agnello, Cornell University, USA; Elizabeth H. Beers, Washington State University, USA; Matthew J. Grieshop, Michigan State University, USA</t>
  </si>
  <si>
    <t>Contributions by: Jiayin Pang, The University of Western Australia, Australia; Zhihui Wen, The University of Western Australia, Australia and China Agricultural University, China; Daniel Kidd and Megan H. Ryan, The University of Western Australia, Australia; Rui-Peng Yu, Long Li and Wen-Feng Cong, China Agricultural University, China; Kadambot H. M. Siddique, The University of Western Australia, Australia; and Hans Lambers, The University of Western Australia, Australia and China Agricultural University, China; J. L. Havlin, North Carolina State University, USA; and A. J. Schlegel, Kansas State University, USA; Richard J. Simpson and Rebecca E. Haling, CSIRO Agriculture and Food, Australia; and Phillip Graham, Graham Advisory, Australia; Andrew N. Sharpley, University of Arkansas, USA</t>
  </si>
  <si>
    <t>Contributions by: Paolo Bonini, NGAlab, Spain; Veronica Cirino, Atens Agrotecnologias Naturales S.L., Spain; Helene Reynaud, Italpollina USA, USA; Youssef Rouphael, University of Naples Federico II, Italy; Mariateresa Cardarelli, CREA, Centro di ricerca Orticoltura e Florovivaismo, Italy; and Giuseppe Colla, University of Tuscia, Italy; Andrea Ertani, Università degli Studi di Padova and Università degli Studi di Torino, Italy; and Michela Schiavon and Serenella Nardi, Università degli Studi di Padova, Italy; Markus Weinmann and Günter Neumann, University Hohenheim, Germany; Melissa M. Larrabee and Louise M. Nelson, University of British Columbia, Canada; Surendra K. Dara, University of California Cooperative Extension, USA</t>
  </si>
  <si>
    <t>Contributions by: Jan Geurts, FrieslandCampina, The Netherlands; Shane V. Crowley, James A. O ’ Mahony and Patrick F. Fox, University College Cork, Ireland; Young W. Park. Fort Valley State University, USA; Michael Gänzle, University of Alberta, Canada</t>
  </si>
  <si>
    <t>Instant Insights: Improving the shelf life of horticultural produce</t>
  </si>
  <si>
    <t>Contributions by: J. K. Brecht, University of Florida, USA; I. Uysal and M. C. N. Nunes, University of South Florida, USA; J. P. Emond, The Illuminate Group, USA; S. Mercier, Décathlon Canada, Canada; and U. McCarthy, Waterford Institute of Technology, Ireland; Peter Toivonen, Pacific Agriculture and Agri-Food Canada, Canada; Noam Alkan, Agricultural Research Organization (ARO), Volcani Center, Israel; and Anirudh Kumar,  Agricultural Research Organization (ARO), Volcani Center, Israel and Indira Gandhi National Tribal University (IGNTU), India; K. Wang and A. K. Handa, Purdue University, USA; and A. K. Mattoo, USDA-ARS, USA</t>
  </si>
  <si>
    <t>Instant Insights: Improving the welfare of gilts and sows</t>
  </si>
  <si>
    <t>Contributions by: S. Björkman, C. Oliviero and O. A. T. Peltoniemi, University of Helsinki, Finland; Paul H. Hemsworth, University of Melbourne, Australia; Emma M. Baxter, Animal Behaviour and Welfare Team, Animal and Veterinary Sciences Research Group, SRUC, UK; and Sandra Edwards, Newcastle University, UK</t>
  </si>
  <si>
    <t>Researchers and scientists involved in water and irrigation science, agronomists, as well as government and private sector agencies responsible for agriculture and water resource management</t>
  </si>
  <si>
    <t>* Provides a comprehensive overview of the interventions available to optimise water management in agriculture, including rainwater harvesting and farm reservoirs
* Considers the development and application of alternative irrigation techniques which carry a reduced environmental impact, such as solar powered irrigation
* Addresses the importance of diversification and collaboration in securing water resources for a rapidly growing population</t>
  </si>
  <si>
    <t>Consumers and food: Understanding and shaping consumer behaviour</t>
  </si>
  <si>
    <t>Professor Marian Garcia Martinez</t>
  </si>
  <si>
    <t>Edited by: Professor Marian Garcia Martinez, The University of Kent, UK</t>
  </si>
  <si>
    <t>Researchers in the agricultural,environmental and social sciences;economists; nutritionists;food marketers,manufacturers and retailers;government and private sector agencies responsible for ensuring the sustainability and security of global agri-food supply chains</t>
  </si>
  <si>
    <t>Instant Insights: Irrigation management in horticultural production</t>
  </si>
  <si>
    <t>Contributions by: Andre da Silva and Timothy Coolong, University of Georgia, USA; Denise Neilsen and Gerry Neilsen, Summerland Research and Development Centre, Agriculture and Agri-Food Canada, Canada; E. Simonne, M. Ozores-Hampton, A. Simonne and A. Gazula, University of Florida, USA; Georgios Nikolaou and Damianos Neocleous, Ministry of Agriculture, Rural Development and Environment, Cyprus; and Evangelini Kitta and Nikolaos Katsoulas, University of Thessaly, Greece; John D. Lea-Cox, University of Maryland, USA; Stefania De Pascale, University of Naples Federico II, Italy; Luca Incrocci, University of Pisa, Italy; Daniele Massa, Council for Agricultural Research and Economics, Italy; Youssef Rouphael, University of Naples Federico II, Italy; and Alberto Pardossi, University of Pisa, Italy</t>
  </si>
  <si>
    <t>Instant Insights: Optimising rootstock health</t>
  </si>
  <si>
    <t>Contributions by: Francisco Pérez-Alfocea, CEBAS-CSIC, Spain; Stephen Yeboah, CSIR-Crops Research Institute, Ghana; and Ian C. Dodd, Lancaster Environment Centre, UK; Dugald Close,  University of Tasmania, Australia; Gennaro Fazio, USDA-ARS Plant Genetics Resources Unit, USA; and Terence Robinson, Cornell University, USA; Jayeni Hiti-Bandaralage, Alice Hayward, Chris O’Brien, Madeleine Gleeson, William Nak and Neena Mitter, The University of Queensland, Australia; Danielle Guzman and Amit Dhingra, Washington State University, USA</t>
  </si>
  <si>
    <t>Academic researchers in crop and livestock science, agricultural engineers, data scientists, as well as government and private sector agencies supporting sustainable agriculture and the development of agricultural technology</t>
  </si>
  <si>
    <t>Advances in cultured meat technology</t>
  </si>
  <si>
    <t>Professor Mark Post, Professor Che Connon, and Dr Chris Bryant</t>
  </si>
  <si>
    <t>Instant Insights: Improving biosecurity in livestock production</t>
  </si>
  <si>
    <t>Contributions by: Jeroen Dewulf and Dominiek Maes, Ghent University, Belgium; Dominiek Maes, Jeroen Dewulf, Filip Boyen and Freddy Haesebrouck, Ghent University, Belgium; Jean-Pierre Vaillancourt and Manon Racicot, Université de Montréal, Canada; and Mattias Delpont, École Nationale Vétérinaire de Toulouse, France; Peter Paulsen, Frans J. M. Smulders and Friederike Hilbert, University of Veterinary Medicine, Austria; K. Ellis, Scottish Centre for Production Animal Health and Food Safety, University of Glasgow, UK</t>
  </si>
  <si>
    <t>Instant Insights: Rust diseases of cereals</t>
  </si>
  <si>
    <t>Contributions by: Vanessa Bueno-Sancho, Clare M. Lewis and Diane G. O. Saunders, John Innes Centre, UK; Tianheng Ren, Zhi Li, Feiquan Tan, Cheng Jiang and Peigao Luo, Sichuan Agricultural University, China; R. F. Park, University of Sydney, Australia; 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and E. S. Lagudah, CSIRO Agriculture and Food, Australia; C. R. Little and A. Y. Bandara, Kansas State University, USA; and R. Perumal, Agricultural Research Center – Hays, USA</t>
  </si>
  <si>
    <t>University and other researchers in tropical fruit science;government and other private sector agencies supporting sustainable banana cultiation;as well as commercial banana growers, producers and retailers</t>
  </si>
  <si>
    <t>University and other researchers in cereal science;arable farmers and breeders;as well as government and private sector agencies supporting sustainable cereal production</t>
  </si>
  <si>
    <t>Instant Insights: Ecosystem services delivered by forests</t>
  </si>
  <si>
    <t>Contributions by: Oliver Gardi, Bern University of Applied Sciences and School of Agricultural, Forest and Food Sciences HAFL, Switzerland; Beth A. Kaplin, University of Rwanda, Rwanda and University of Massachusetts-Boston, USA; 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 Anne Oxbrough, Edge Hill University, UK; and Jaime Pinzón, Natural Resources Canada, Canada; S. H. Anderson and R. P. Udawatta, University of Missouri, USA</t>
  </si>
  <si>
    <t>Instant Insights: Ensuring the welfare of laying hens</t>
  </si>
  <si>
    <t>Contributions by: Victoria Sandilands, Scotland’s Rural College (SRUC), UK; Dana L.M. Campbell, University of New England and CSIRO, Australia, Sarah L, Lambton, University of Bristol, UK, Isabelle Ruhnke, University of New England, Australia and Claire A. Weeks, University of Bristol, UK; Dorothy McKeegan, University of Glasgow, UK; Christina Rufener, University of California-Davis, USA; and Michael J. Toscano, University of Bern, Switzerland; Heng-wei Cheng and Sha Jiang, Livestock Behavior Research Unit, USDA-ARS, USA and Southwest University, China</t>
  </si>
  <si>
    <t>Researchers involved in agricultural and environmental science, agricultural engineers specialising in the construction of PFALs, companies manufacturing PFALs, as well as government and private sector agencies supporting sustainable crop production</t>
  </si>
  <si>
    <t>* Provides an authoritative review of the latest research in the development and application of plant factories with artificial lighting (PFALs) throughout an array of agricultural settings
* Assesses the environmental impact of urban vertical farms and how the use of energy and other resources can be optimised to minimise this impact
* Considers the application of machine vision, plant phenotyping and spectral imaging in plant factories to monitor plant health and growth</t>
  </si>
  <si>
    <t>Academic researchers involved in the agricultural and environmental sciences, as well as government and private sector agencies supporting sustainable agriculture and the UN’s Sustainable Development Goals (SDGs)</t>
  </si>
  <si>
    <t>* Summarises the wealth of research on the ways in which circular agricultural production systems can be achieved
* Highlights how agricultural waste can be reused and upcycled for the benefit of crop and livestock production, e.g. the use of crop residues as biofertilisers and livestock feed
* Reviews our current understanding of closed-loop farming systems and includes case studies of the successful development of closed-loop dairy farms, pig production and aquaponic systems</t>
  </si>
  <si>
    <t>Instant Insights: Artificial Intelligence applications in agriculture</t>
  </si>
  <si>
    <t>Contributions by: L. J. Armstrong, Edith Cowan University, Australia; N. Gandhi, University of Mumbai, India; P. Taechatanasat, Edith Cowan University, Australia; and D. A. Diepeveen, Department of Primary Industries and Regional Development, Australia; Stefano Carpin, University of California-Merced, USA; Ken Goldberg, University of California- Berkeley, USA; Stavros Vougioukas, University of California-Davis, USA; Ron Berenstein, University of California-Berkeley, USA; and Josh Viers, University of California-Merced, USA; Jose Blasco, María Gyomar González González, Patricia Chueca and Sergio Cubero, Instituto Valenciano de Investigaciones Agrarias (IVIA), Spain; and Nuria Aleixos, Universitat Politècnica de València, Spain; Anne-Katrin Mahlein, Institute of Sugar Beet Research, Germany; Jan Behmann, Bayer Crop Science, Germany; David Bohnenkamp, BASF Digital Farming GmbH, Germany; René H. J. Heim, UAV Research Centre (URC), Ghent University, Belgium; and Sebastian Streit and Stefan Paulus, Institute of Sugar Beet Research, Germany</t>
  </si>
  <si>
    <t>Researchers in food safety, agricultural engineers specialising in fresh produce storage, retail and other companies involved in the fresh produce supply chain, as well as government and commercial agencies responsible for safety and quality monitoring of agri-food supply chains</t>
  </si>
  <si>
    <t>* Provides an overview of advances in understanding the contamination of fresh produce by four key pathogens: Salmonella, Listeria, pathogenic Escherichia coli and Clostridium
* Reviews recent advances in the surveillance of foodborne diseases and developments in rapid detection techniques for identifying pathogens in food
* Addresses the importance of good agricultural practices (GAP) and good manufacturing practices (GMP) in maintaining the safety of fresh/minimally-processed produce</t>
  </si>
  <si>
    <t>Researchers in agriculture and environmental science, government and other private sector agencies responsible for monitoring good agricultural practice, as well as researchers involved in the social sciences with a focus on ethics</t>
  </si>
  <si>
    <t>* Provides a comprehensive overview of the key ethical debates in agriculture
* Considers the responsibilities of stakeholders across the agri-food supply chain and their role in institutionalising agricultural ethics
* Reviews the key gender dimensions of agricultural ethics, focussing on the role of women in agricultural research, production and debate</t>
  </si>
  <si>
    <t>Instant Insights: Nutritional and health benefits of beverage crops</t>
  </si>
  <si>
    <t>Contributions by: Claudine Campa, UMR IPME, France; and Arnaud Petitvallet, Wize Monkey, Canada; Adriana Farah, Federal University of Rio de Janeiro, Brazil; Ting Zhang, China University of Geosciences and Huanggang Normal University, China; Xiaojian Lv, Yin Xu, Lanying Xu and Tao Long, Huanggang Normal University, China; Chi-Tang Ho, Rutgers University, USA; and Shiming Li, Huanggang Normal University, China and Rutgers University, USA; Chung S. Yang, Rutgers University, USA</t>
  </si>
  <si>
    <t>University and other researchers in environmental and agricultural science;agronomists;crop modellers;developers of decision support systems;as well as government and private sector agencies supporting sustainable crop and livestock production</t>
  </si>
  <si>
    <t>University and other researchers in crop protection and agronomy;plant pathologists;farmers;as well as government and private sector agencies supporting sustainable crop production and regulating the development and use of fungicides throughout agriculture</t>
  </si>
  <si>
    <t>Instant Insights: Optimising pig nutrition</t>
  </si>
  <si>
    <t>Contributions by: R. J. van Barneveld, R. J. E. Hewitt and D. N. D’Souza, SunPork Group, Australia; Sam Millet, Flanders Research Institute for Agriculture, Fisheries and Food (ILVO), Belgium; and Nadia Everaert, TERRA Teaching and Research Centre, Gembloux Agro-Bio Tech, Liège University, Belgium; Barbara U. Metzler-Zebeli, University of Veterinary Medicine Vienna, Austria; Charlotte Lauridsen, Aarhus University, Denmark; and J. Jacques Matte, Agriculture and Agri-Food Canada, Canada; Marta López-Alonso, Universidade de Santiago de Compostela, Spain; Marco García-Vaquero, University College Dublin, Ireland; and Marta Miranda, Universidade de Santiago de Compostela, Spain</t>
  </si>
  <si>
    <t>University and other researchers in cereal science;entomologists;arable farmers;pesticide manufacturers;as well as government and private sector agencies supporting sustainable cereal production and regulating insect pest management in agriculture</t>
  </si>
  <si>
    <t>Poultry scientists, breeders, government and private sector agencies supporting sustainable poultry production</t>
  </si>
  <si>
    <t>* Provides a comprehensive review of the key stages in embryo development, as well as the factors which affect successful development (e.g. temperature and humidity)
* Reviews the recent advances in incubator technologies and its effect on chick health and development
* Addresses the key issues in poultry hatchery environments, focussing on issues related to feed/water deprivation and transportation of chicks to farms</t>
  </si>
  <si>
    <t>University and other researchers in entomology;manufacturers/suppliers of crop pest monitoring equipment;as well as government and private sector agencies supporting and regulating insect pest management and monitoring in agriculture</t>
  </si>
  <si>
    <t>Dairy science research community;environmental scientists;veterinarians;animal nutritionists;government and private sector agencies tackling climate change and supporting sustainable livestock production;as well as feed and dietary supplement manufacturers</t>
  </si>
  <si>
    <t>Instant Insights: Intercropping</t>
  </si>
  <si>
    <t>Contributions by: L. Bedoussac, ENSFEA, INRA AGIR, France; E-P. Journet, CNRS LIPM, INRA AGIR, France; H. Hauggaard-Nielsen, Roskilde University, Denmark; C. Naudin and G. Corre Hellou, Ecole Supérieure d’Agricultures, France; E. S. Jensen, Swedish University of Agricultural Sciences, Sweden; and E. Justes, INRA AGIR, France; Abeya Temesgen, Shu Fukai and Daniel Rodriguez, The University of Queensland, Australia; Gilbert C. Sigua, USDA-ARS, USA; Diomy S. Zamora, University of Minnesota, USA; Samuel C. Allen, New Mexico State University, USA; Kent G. Apostol, Independent Researcher and Editor, USA; Shibu Jose, University of Missouri, USA; and Gary Wyatt, University of Minnesota, USA</t>
  </si>
  <si>
    <t>University and other researchers in plant and soil science;growers and retailer of turfgrass,professional sport teams and bodies;as well as government and other private sector agencies overseeing the adoption of more sustainable agricultural practices</t>
  </si>
  <si>
    <t>Researchers in crop, soil, environment and computer science;farmers;growers;agricultural professionals offering specialist advice and services;as well as government and other private sector agencies monitoring the health of agricultural soils and supporting sustainable crop production</t>
  </si>
  <si>
    <t>University and other researchers in crop and environmental science;botanists;as well as government and private sector agencies supporting sustainable crop production</t>
  </si>
  <si>
    <t>* Provides a detailed overview of the adoption of integrated pest management programmes throughout cereal cultivation
* Highlights the need for more sustainable crop protection methods which have a reduced environmental impact, but that also don’t compromise product quality and yield
* Discusses the key insect pests of the major cereal crops and considers best practices to control future outbreaks</t>
  </si>
  <si>
    <t>University and other researchers in the environmental and biological sciences;conservationists;entomologists;farmers;as well as government and private sector agencies supporting sustainable crop production</t>
  </si>
  <si>
    <t>University and other researchers in poultry, veterinary and food science;poultry farmers, breeders and producers;food retailers; veterinarians;human health nutritionists;as well as government and private sector agencies supporting poultry production</t>
  </si>
  <si>
    <t>Instant Insights: Weed management in regenerative agriculture</t>
  </si>
  <si>
    <t>Contributions by: Gottlieb Basch and Fernando Teixeira, University of Évora, Portugal; and Sjoerd W. Duiker, Penn State University, USA; Paolo Bàrberi, Scuola Superiore Sant’Anna, Italy; Matt Liebman, Iowa State University, USA; John R. Teasdale, ARS-USDA, USA; L. Bonin, ARVALIS-Institut du Végétal, France; R. Leskovšek, Agricultural Institute of Slovenia, Slovenia; C. Moonen, Institute of Life Science, Italy; W. Smith, NIAB, UK; and M. Sønderskov, Aarhus University, Denmark</t>
  </si>
  <si>
    <t>Edited by: Dr Cornelia Rumpel, CNRS, Sorbonne University, Institute of Ecology and Environmental Sciences Paris, France</t>
  </si>
  <si>
    <t>Researchers in crop, soil and environmental science;government and other agencies monitoring the fostering of soil carbon sequestration practices;companies providing effective measuring, reporting and verification services and farmers wishing to adopt soil carbon sequestration practices on their farms</t>
  </si>
  <si>
    <t>* Highlights the increasing role of soils as an important and dynamic part of the global carbon cycle and their potential role in counteracting increasing atmospheric CO2 concentrations
* Explores key aspects of soil carbon sequestration in different environments and soil types
* Provides a comprehensive review of socioeconomic, legal and policy issues surrounding the adoption of soil carbon sequestration practices across the globe</t>
  </si>
  <si>
    <t>University and other researchers in swine and veterinary science;producers;governments;and private sector agencies involved in supporting pig production</t>
  </si>
  <si>
    <t>Researchers in soil and crop science, government and other agencies monitoring the health of agricultural soils, companies providing soil monitoring and management services and farmers wishing to further their knowledge on the latest developments in soil monitoring</t>
  </si>
  <si>
    <t>Researchers in coffee science, coffee growers, coffee manufacturers and retailers, government and non-governmental agencies concerned with ensuring the sustainability of coffee cultivation, particularly for smallholders</t>
  </si>
  <si>
    <t>* Unique focus on achieving more resilient, ‘climate-smart’ coffee cultivation
* Distinctive agroecological approach based on improving cultivation through optimising ecosystem services
* Comprehensive coverage of the value chain in coffee cultivation, from breeding to pest management and post-harvest practices</t>
  </si>
  <si>
    <t>University and other researchers in poultry and food science;producers;farmers;governments;and private sector agencies involved in supporting poultry production</t>
  </si>
  <si>
    <t>University and other researchers in food science;nutritionists working in the human healthcare sector;as well as governments;NGOs; and private sector agencies supporting the horticulture industry</t>
  </si>
  <si>
    <t>Researchers in crop, soil, seed and environmental science;growers;seed manufacturers and suppliers;as well as government and other private sector agencies supporting sustainable crop production</t>
  </si>
  <si>
    <t>University and other researchers in plant science, as well as those in computer and engineering science with a research focus on computer vision, data mining and image-based plant phenotyping; plant breeders, government and private agencies involved in advocating for a more sustainable agriculture, agricultural engineers, as well as suppliers of agricultural technology.</t>
  </si>
  <si>
    <t>Livestock scientists in universities and research centres;precision farming manufacturers;government and private sector agencies involved in the regulation of new technologies</t>
  </si>
  <si>
    <t>University and other researchers in renewable energy deployment and policies;environmental scientists;government and other agencies tackling the challenge of climate change; as well as farmers and representatives from food manufacturers and suppliers dedicated to reducing their carbon footprint</t>
  </si>
  <si>
    <t>Weed scientists, researchers in crop protections, agronomists, farmers, pesticide companies, government and private sector agencies supporting sustainable agriculture</t>
  </si>
  <si>
    <t>Researchers in IPM in horticultural science departments, entomologists, manufacturers/suppliers of pesticides and crop pest management products, government agencies monitoring and regulating pest management in agriculture</t>
  </si>
  <si>
    <t>University and other researchers in dairy and veterinary science;dairy veterinary practitioners;as well as governments and other regulatory agencies involved in milk production</t>
  </si>
  <si>
    <t>Crop scientists researching low-input and organic agriculture, soil scientists, national organisations responsible for improving agricultural practices and sustainability, farmers.</t>
  </si>
  <si>
    <t>Pig/swine scientists in universities and research centres;companies manufacturing pig feed;government and private sector agencies advising pig farmers on health and nutrition</t>
  </si>
  <si>
    <t>Researchers working in food safety in universities or other research centres, government and private agencies regulating threats to the agri-food supply chain, food processors and retailers/suppliers</t>
  </si>
  <si>
    <t>Researchers in crop protection and agronomy, government and private sector agencies involved in sustainable agriculture, agrochemical companies manufacturing/selling crop protection products, agronomists and farmers wanting to broaden their knowledge on bioprotectants</t>
  </si>
  <si>
    <t>Researchers in cereal science, arable farmers, government and private sector agencies supporting cereal production and companies supplying the cereals sector (e.g. seed companies, fertiliser and pesticide manufacturers)</t>
  </si>
  <si>
    <t>Researchers from universities or other research centres interested in livestock nutrition, companies involved in the manufacture or supply of animal feed or livestock nutrition services, government and other agencies regulating the animal feed sector, farmers interested in furthering their knowledge on recent developments in the animal feed sector.</t>
  </si>
  <si>
    <t>University and other researchers in dairy and veterinary science;dairy veterinary practitioners;governments and other agencies responsible for disease prevention and control on dairy farms;companies providing veterinary and nutritional products to optimise dairy cattle health;farmers instigating herd health programmes</t>
  </si>
  <si>
    <t>University and other livestock (particularly dairy) science researchers; environmental scientists; government and other agencies tackling the challenge of climate change; companies involved in livestock production and processing of dairy and meat products</t>
  </si>
  <si>
    <t>University and other researchers in soil and crop science; government and other agencies responsible for the health of agricultural soils; companies providing soil monitoring services; farmers wishing to know more about the latest developments in soil monitoring.</t>
  </si>
  <si>
    <t>Companies involved in the manufacture of animal feed;researchers in livestock nutrition;government and other agencies regulating the animal feed sector</t>
  </si>
  <si>
    <t>Academic researchers in cereal science;arable farmers;manufacturers/suppliers of cereal nutrition products;government and private sector agencies supporting cereal production</t>
  </si>
  <si>
    <t>University and other researchers involved in crop breeding; government and other agencies involved in regulating advances in crop breeding (such as genetic modification); crop breeding companies; farmers interested in the latest breeding techniques.</t>
  </si>
  <si>
    <t>University and other researchers studying crop genetic resources and breeding; staff managing genebanks and germplasm collections; government and other agencies regulating the collection, storage and exchange of germplasm; companies involved in crop breeding</t>
  </si>
  <si>
    <t>University and other researchers involved in horticultural science, hydroponics and soilless cultivation; government and other agencies supporting vertical and urban farming systems; companies involved in vertical farming and other methods of soilless cultivation</t>
  </si>
  <si>
    <t>University and other researchers in dairy and veterinary science as well as ethology;government and other agencies involved in regulating and monitoring farm animal welfare;dairy farmers;companies processing milk and other dairy products</t>
  </si>
  <si>
    <t>University researchers in pig/swine and veterinary science as well as ethology; government and other agencies involved in regulating and monitoring farm animal welfare; companies breeding pigs and processing pig meat.</t>
  </si>
  <si>
    <t>University researchers in crop physiology and nutrition; government and other agencies supporting agriculture; companies supplying crop nutrition products and services; farmers</t>
  </si>
  <si>
    <t>Researchers, students and industry professionals wanting immediate access to the latest research that empowers them to contribute to achieving more sustainable agricultural production.</t>
  </si>
  <si>
    <t>University and other researchers in tropical fruit science; government and other agencies supporting banana cultivation; commercial banana growers and retailers.</t>
  </si>
  <si>
    <t>University and other researchers studying smallholder farming systems in departments of agricultural science, international development, politics and development economics; government and non-governmental organisations (NGOs) involved in development programmes focussing on smallholders, particularly in sub-Saharan Africa.</t>
  </si>
  <si>
    <t>Researchers in tropical forest science; international and national government organisations and NGOs responsible for protection and responsible stewardship of tropical forests; commercial companies harvesting and using tropical forest products</t>
  </si>
  <si>
    <t>University researchers in poultry and veterinary science as well as ethology; government and other agencies responsible for the poultry sector and farm animal welfare; companies involved in rearing chickens and processing poultry meat and eggs</t>
  </si>
  <si>
    <t>University researchers in agroecology, agronomy, integrated pest management (IPM), conservation and environmental science; government and other agencies supporting wildlife conservation in agriculture</t>
  </si>
  <si>
    <t>Cereal scientists, food storage technologists, government and other bodies involved in improving postharvest technologies, grain storage companies, cereal processors manufacturing products such as bread and breakfast cereals</t>
  </si>
  <si>
    <t>University researchers in crop nutrition and agronomy; government and other bodies supporting organic and other forms of more sustainable agriculture; agrochemical companies supplying crop nutrition products; commercial agronomists and farmers interested in the science behind biostimulants.</t>
  </si>
  <si>
    <t>Poultry scientists, companies involved in poultry breeding and government agencies supporting the poultry sector.</t>
  </si>
  <si>
    <t>University researchers in ruminant nutrition, government and other agencies seeking to make livestock production more sustainable, commercial animal feed companies and farmers interested in the latest science on improving the nutrition of beef and dairy cattle in particular.</t>
  </si>
  <si>
    <t>* Reviews advances in understanding the role of different types of rumen microbiota such as archea, anaerobic fungi, viruses and the rumen wall microbial community
* Covers both the way the rumen processes fibre and protein and factors affecting outputs such as energy (affecting animal health), lipids (affecting meat and milk quality) and methane emissions (affecting environmental impact)
* Comprehensive review of the range of nutritional strategies to optimise rumen function such as the role of pasture, silage, cereal feed, plant secondary compounds and probiotics.</t>
  </si>
  <si>
    <t>University researchers in ornamental and horticultural science; government and other agencies supporting the ornamentals sector; companies growing and supplying ornamentals.</t>
  </si>
  <si>
    <t>* Strong focus on environmental physiology, abiotic stress and breeding more abiotic stress-resistant varieties
* Reviews range of advanced marker-assisted breeding techniques, including gene editing
* Discusses key advances in the value chain to improve resource use for more sustainable production</t>
  </si>
  <si>
    <t>Researchers in agricultural and environmental science focussing on the environmental impact of agriculture; government and other agencies monitoring the environmental impact of agriculture.</t>
  </si>
  <si>
    <t>Researchers in agriculture and computer science interested in improving data management, modelling and decision support systems in farming; government and other agencies supporting the use of precision farming techniques; companies supplying decision support services to the farming sector.</t>
  </si>
  <si>
    <t>University researchers in entomology and integrated pest management (IPM); government and other bodies responsible for regulating biopesticides and supporting the use of IPM; companies involved in developing biopesticide products.</t>
  </si>
  <si>
    <t>Researchers in departments of agricultural and environmental science looking at reducing the environmental impact of agriculture and food processing; government and other agencies seeking to reduce FLW; food processors and retailers</t>
  </si>
  <si>
    <t>* The first comprehensive review of the causes and prevention of food losses and waste (FLW), bringing together leading experts from around the world.
* Multi-dimensional approach in addressing the problem of FLW from a range of perspectives: key stages in the supply chain, different types of commodity and different regions in the world.
* Valuable case studies from different regions on practical measures to tackle FLW.</t>
  </si>
  <si>
    <t>Crop scientists in departments of agricultural science; government and other agencies advising on fertiliser use and its environmental impact; the farming community; companies manufacturing fertilisers and providing advice on fertiliser application.</t>
  </si>
  <si>
    <t>* Focus on integrating research on nutrient cycling, crop nutrient processing and the environmental impact of fertiliser use to identify ways of improving nutrient use efficiency (NUE) in the use of particular fertilisers
* Includes research on a range of secondary macronutrients and micronutrients including: calcium, magnesium, zinc, boron, manganese and molybdenum
* Reviews a wide range of options for reducing/optimising current levels of fertiliser use</t>
  </si>
  <si>
    <t>Academic researchers in agricultural science, urban planning and environmental science specialising in urban agriculture; urban planners and policy makers in local government; national government and other bodies promoting urban agriculture.</t>
  </si>
  <si>
    <t>* Strong focus on infrastructural requirements for successful urban agriculture, such as public policy and planning frameworks, business models and social networks
* Covers developments in key technologies such as rooftop and vertical farming, as well as waste management
* Includes case studies of particular commodities, including horticultural produce, livestock and forestry</t>
  </si>
  <si>
    <t>Researchers in agricultural, environmental and engineering science focussing on biofuel technologies; government and other agencies supporting the renewable energy sector</t>
  </si>
  <si>
    <t>Barley scientists working in universities and other research centres, governments and commercial companies as well as barley growers and processors.</t>
  </si>
  <si>
    <t>* Strong focus on advances in understanding barley physiology which inform decisions about breeding and cultivation
* Detailed coverage of molecular breeding techniques such as genome wide association studies (GWAS) and targeted induced lesions in genomes (TILLING)
* Covers latest research on optimising barley for particular end uses such as malting, brewing and animal feed</t>
  </si>
  <si>
    <t>Crop scientists researching low-input and organic agriculture, soil scientists, national organisations responsible for improving agricultural practices and sustainability.</t>
  </si>
  <si>
    <t>* Reviews the development of CA systems globally and elaborates on science underlying the key CA system components.
* Assesses the latest evidence on improving soil and crop health and CA system resilience through the application of the core CA system principles.
* Includes case studies reviewing current science on optimising CA cropping systems involving cereal, legume, horticultural and tree crops as well as integrating livestock in CA systems.</t>
  </si>
  <si>
    <t>* Summarises current research on optimising CA system practices and their ecological, economic and social benefits.
* Elaborates on how CA systems make efficient use of production inputs such as water, nutrients, energy and addresses challenges in such areas as weed, insect pest and disease management.
* Reviews the central issues of improvement in yield, profitability and ecosystem services as well as climate change adaptability and mitigation in CA systems.</t>
  </si>
  <si>
    <t>Researchers in departments of agricultural/horticultural science focused on post-harvest operations; researchers in engineering departments specialising in fresh produce storage; retail and other companies involved in the fresh produce supply chain.</t>
  </si>
  <si>
    <t>* Focuses on advances in preservation technologies such as advanced modelling of cooling patterns, dynamic controlled atmosphere and improving use of 1-MCP as an ethylene inhibitor
* Reviews strengths and weaknesses of different disinfection techniques, such as the use of sanitisers, hot water or air, irradiation, plasma, ozone and natural antimicrobials
* Covers developments in smart supply chain and distribution monitoring and management</t>
  </si>
  <si>
    <t>Researchers in university departments of dairy science; dairy cattle breeding companies; the dairy farming community; government and other agencies supporting the dairy sector.</t>
  </si>
  <si>
    <t>* Particular focus on the challenges in breeding and lack of genetic diversity in modern dairy cattle
* Explores ways of improving non-production traits in cattle for more sustainable production
* Detailed review of key developments in reproductive technologies and breeding programmes to further advance dairy cattle breeding</t>
  </si>
  <si>
    <t>Scientists specialising in tropical fruit cultivation in departments of agricultural and horticultural science; food retailers and manufacturers responsible for the sale and processing of tropical fruits; government and other agencies supporting tropical fruit production.</t>
  </si>
  <si>
    <t>* Highlights key innovations in citrus cultivation, from genetics to precision agriculture and integrated pest management (IPM).
* Covers advances in breeding and cultivation of a range of soft tropical fruits, including banana, lychee, papaya and pomegranate.
* Broad coverage of key stone tropical and subtropical fruits, including avocado, coconut, guava, jackfruit and mangoes.</t>
  </si>
  <si>
    <t>Researchers in crop modelling in departments of crop science; companies developing decision support systems (DSS) in agriculture; government and other agencies providing agronomic advice for farmers</t>
  </si>
  <si>
    <t>Academic researchers in forestry; government and other agencies responsible for ensuring sustainable management of forest resources; companies managing forest plantations; manufacturers of timber products.</t>
  </si>
  <si>
    <t>* Focuses on advances in understanding forest ecophysiology which underpin good management, including mechanisms of root and canopy development.
* Explores the key challenges in ensuring forest management is consistent with forest ecosystem services, particularly managing the transition from monocultures to complex stands
* Highlights ways of diversifying forest products, including novel uses of timber, biomass, non-timber products and recreational services.</t>
  </si>
  <si>
    <t>Poultry scientists in universities and research centres; companies manufacturing poultry feed; government and private sector agencies advising poultry farmers on nutrition.</t>
  </si>
  <si>
    <t>* Particular focus on development of the chicken gut microbiome over the lifetime of the bird
* Reviews interactions between pathogens and the gut and the role of antibiotics in this process
* Comprehensive review of research on efficacy of poultry feed additives: probiotics, prebiotics, synbiotics, antimicrobials, essential oils and other botanicals, cereal grains</t>
  </si>
  <si>
    <t>Researchers in IPM in crop science departments, entomologists, companies involved in pesticides and crop pest management, government agencies monitoring and regulating pest management in agriculture.</t>
  </si>
  <si>
    <t>Academic researchers in horticultural science; international and national agencies supporting vegetable cultivation; companies supplying the horticultural sector</t>
  </si>
  <si>
    <t>Horticultural scientists and agricultural engineers researching greenhouse and other forms of protected cultivation; government agencies supporting agricultural innovation.</t>
  </si>
  <si>
    <t>* Reviews advantages and disadvantages of different protected cultivation systems, from greenhouses and net houses to aquaponic and vertical farming systems.
* Detailed assessment of current research on optimising the two main variables in protected cultivation: the aerial environment and root development.
* Particular focus on systems control to optimise product quality and environmental impact.</t>
  </si>
  <si>
    <t>Researchers in IPM in horticultural science departments, entomologists, plant pathologists, companies involved in pesticides and crop pest management, government agencies monitoring and regulating pest management in horticulture.</t>
  </si>
  <si>
    <t>Researchers in agricultural and environmental science focussing on the environmental impact of agriculture; government and other agencies monitoring the environmental impact of agriculture</t>
  </si>
  <si>
    <t>Academic researchers in horticultural science; international and national agencies supporting tree nut cultivation; companies supplying the horticultural sector.</t>
  </si>
  <si>
    <t>* Reviews current research on the nutraceutical properties as well as allergen and other safety issues relating to tree nuts
* Assesses advances in breeding, cultivation, integrated disease and pest management to improve yields and sustainability
* Summarises key research on the main tree nuts, from walnuts and almonds to hazelnuts, chestnuts and pistachios</t>
  </si>
  <si>
    <t>Academic researchers in horticultural science; international and national agencies supporting fruit cultivation; companies supplying the horticultural sector (e.g. fertiliser and pesticide manufacturers)</t>
  </si>
  <si>
    <t>* Reviews latest research in tree fruit physiology
* Discusses latest developments in genetics and their implications for improved breeding techniques
* Comprehensive coverage of key stages in cultivation from nursery plants to water, nutrient and pest management</t>
  </si>
  <si>
    <t>* Brings together some of the world’s leading experts on the breeding and cultivation of particular fruits
* Comprehensive coverage of key stone, pome and berry fruits
* Reviews key advances across the value chain for particular crops that collectively optimise sustainable production</t>
  </si>
  <si>
    <t>Crop scientists; agricultural engineers; robotics and electrical engineers; government agencies supporting agriculture; companies manufacturing agricultural robots.</t>
  </si>
  <si>
    <t>Academic researchers in cereal science; international and national agencies supporting cereal production; cereal breeding companies</t>
  </si>
  <si>
    <t>Academic researchers in forestry and agricultural science; international and national government and research agencies promoting agroforestry in particular countries and regions.</t>
  </si>
  <si>
    <t>* Comprehensive review of the effectiveness of particular agroforestry practices, from riparian forest buffers and filter strips, windbreaks and contour buffers to alley cropping, silvopasture and forest farming
* Summarises current research on ecosystem services delivered by agroforestry, from promoting biodiversity and soil health to water quality and management
* Assesses research on best practice in tree planting and management as well as optimising agroforestry products, from timber and nuts to bioenery</t>
  </si>
  <si>
    <t>Researchers in organic agriculture in universities and research institutes; national, regional and international bodies responsible for organic regulation and certification; organic livestock farmers</t>
  </si>
  <si>
    <t>* Reviews key challenges and solutions in improving the health and welfare of organic farm animals
* Addresses how organic livestock farming can build on smallholder systems such as pastoralism and agroforestry
* Includes case studies on improving organic farming of dairy and beef cattle, sheep and goats, pig and poultry</t>
  </si>
  <si>
    <t>Academic researchers in plant health; government and other agencies promoting improved sustainability in agriculture in sub-Saharan Africa.</t>
  </si>
  <si>
    <t>Crop scientists and agronomists; growers of organic crops; government and non-governmental agencies responsible for certifying and supporting organic farming</t>
  </si>
  <si>
    <t>Crop scientists and agronomists; crop growers; companies involved in precision agriculture technologies; government agencies supporting agriculture</t>
  </si>
  <si>
    <t>Academic researchers in cereal science; international and national agencies supporting cereal production; companies supplying the cereals sector (e.g. seed companies; fertiliser and pesticide manufacturers)</t>
  </si>
  <si>
    <t>* Reviews key recent research on the main fungal diseases, their modes of infection and potential strategies for dealing with them
* Summarises the range of techniques for breeding more resistant varieties
* Assesses ways to manage fungicide resistance and the range of methods in developing integrated disease management of cereals</t>
  </si>
  <si>
    <t>Academic researchers in fruit science; banana producers; government and non-governmental agencies supporting or monitoring banana production</t>
  </si>
  <si>
    <t>* Assesses current yields in different regions and constraints in improving productivity
* Discusses all the key stages in cultivation needed to make banana production more efficient
* Reviews ways of assessing and improving the sustainability of banana cultivation</t>
  </si>
  <si>
    <t>Academic researchers in potato science; potato growers; government and non-governmental agencies supporting potato cultivation</t>
  </si>
  <si>
    <t>* Comprehensive coverage of improvements in cultivation techniques across the potato value chain, from yield modelling to post-harvest storage
* Detailed review of the main fungal, bacterial and viral diseases affecting potatoes
* Reviews best practices for improving nutrient management in potato cultivation</t>
  </si>
  <si>
    <t>Academic researchers of cocoa; cocoa growers and processors; government and non-governmental agencies supporting or monitoring the sustainability of cocoa cultivation</t>
  </si>
  <si>
    <t>* Strong focus on conserving and exploiting genetic resources for breeding improved varieties
* Detailed review of specific diseases such as witches broom as well as insect pests and nematodes
* Covers key aspects of sustainability such as agro-forestry, organic cultivation and measures to support smallholders</t>
  </si>
  <si>
    <t>Soil scientists; agronomists; crop growers; government agencies responsible for monitoring soil health</t>
  </si>
  <si>
    <t>Government agencies involved in pesticide regulation; agricultural policy makers; pesticide companies; investment analysts focussed on the pesticide industry and agricultural sector; academic researchers in entomology and integrated pest management</t>
  </si>
  <si>
    <t>Grassland and rangeland scientists; beef, dairy and sheep farmers; government and non-governmental organisations responsible for grassland management and conservation</t>
  </si>
  <si>
    <t>Cereal scientists; sorghum breeders and growers; government and non-government agencies supporting sorghum cultivation</t>
  </si>
  <si>
    <t>Researchers in irrigation and water management; agronomists; crop growers; government and non-governmental organisations responsible for agriculture and/or water resource management.</t>
  </si>
  <si>
    <t>Academic researchers in swine science; pig producers; pig meat processors; government and non-governmental agencies supporting pig meat production</t>
  </si>
  <si>
    <t>Soybean scientists; soybean growers; government and non-governmental agencies supporting soybean cultivation</t>
  </si>
  <si>
    <t>Scientists researching oil palm; oil palm growers; palm oil processors; government and non-governmental organisations supporting and monitoring the impact of oil palm cultivation</t>
  </si>
  <si>
    <t>Grain legume scientists; growers; government and non-governmental agencies supporting cultivation of grain legumes as a food security crop</t>
  </si>
  <si>
    <t>* Reviews key developments in understanding crop physiology and genetic diversity and how they have informed advances in breeding new varieties
* Coverage of advances across the value chain for grain legume cultivation, from variety selection to post-harvest storage
* Discusses the latest trends in disease, insect pest and weed management</t>
  </si>
  <si>
    <t>Academics researching sugarcane; sugarcane growers; government and non-governmental agencies supporting or monitoring the impact of sugarcane cultivation</t>
  </si>
  <si>
    <t>Tea scientists; tea growers; government and non-governmental agencies supporting tea cultivation</t>
  </si>
  <si>
    <t>Horticultural scientists researching mangoes and other fruits; growers; government and non-government agencies supporting mango cultivation</t>
  </si>
  <si>
    <t>* Detailed coverage of particular grain legumes
* Chapters on each key aspect of grain legume cultivation: improved varieties and advances in cultivation techniques
* International range of authors with specific expertise in each grain legume</t>
  </si>
  <si>
    <t>Coffee scientists; coffee growers and processors; government and non-governmental agencies supporting coffee cultivation</t>
  </si>
  <si>
    <t>Weed scientists; agronomists; farmers; pesticide companies; government and non-governmental agencies supporting a more sustainable agriculture</t>
  </si>
  <si>
    <t>Academic researchers in swine science; pig producers; pig meat processors; government and non-governmental agencies supporting pig meat production.</t>
  </si>
  <si>
    <t>Academic researchers in animal (esp. small ruminant) science; Government agencies responsible for food safety/quality and livestock farming; Meat processors</t>
  </si>
  <si>
    <t>Academic researchers in crop science; International and national agencies supporting agricultural development; Companies supplying the agricultural sector (e.g. seed companies)</t>
  </si>
  <si>
    <t>Academic researchers in poultry science; Government agencies responsible for food safety/quality and poultry farming; Poultry and egg processors</t>
  </si>
  <si>
    <t>Academic researchers in meat, dairy and animal science; Government agencies responsible for food safety/quality and livestock farming; Meat and dairy processors</t>
  </si>
  <si>
    <t>Academic researchers in cereal science; International and national agencies supporting agricultural development; Cereal processors and companies supplying the agricultural sector (e.g. seed companies)</t>
  </si>
  <si>
    <t>Academic researchers in cereal science; International and national agencies supporting agricultural development; Cereal processors and companies supplying the agricultural sector.</t>
  </si>
  <si>
    <t>Academic researchers in horticultural science; Government agencies supporting horticulture; Fruit and vegetable processors</t>
  </si>
  <si>
    <t>* Detailed coverage of the latest research on plant physiology, including flowering and pollination in trees, apple fruit development and ripening;
* Reviews current best practice in tree training, pruning and thinning operations, including the use of growth regulators and new areas such as mechanisation and automation;
* Discusses the range of fungal and viral diseases affecting apples</t>
  </si>
  <si>
    <t>Academic researchers in entomology and integrated pest management (IPM); government and non-governmental agencies supporting rice cultivation</t>
  </si>
  <si>
    <t>Academic researchers in cereal science; International and national agencies supporting agricultural development; Cereal processors and companies supplying the agricultural sector</t>
  </si>
  <si>
    <t>* Summarises latest research on the composition of proteins and components in milk
* Reviews advances in understanding factors affecting milk quality eg. breeding and nutrition
* Discusses current research on genetic factors affecting dairy cattle growth and health as well as ways to optimise breeding to improve the productivity of dairy cows</t>
  </si>
  <si>
    <t>* Reviews latest research on zoonoses affecting poultry meat such as Salmonella and Campylobacter as well as methods for their control on the poultry farm and in the slaughterhouse
* Summarises advances in understanding and optimising poultry quality traits such as flavour, colour, tenderness, shelf life and nutritional quality
* Discusses developments in measuring and reducing the environmental impact of poultry production</t>
  </si>
  <si>
    <t>Protecting natural capital and biodiversity in the agri-food sector</t>
  </si>
  <si>
    <t>Prof Jill Atkins</t>
  </si>
  <si>
    <t>Edited by: Professor Jill Atkins, Cardiff University, UK</t>
  </si>
  <si>
    <t>Researchers in agricultural and environmental science, economics and accounting as well as governments, investment institutions and agri-food businesses</t>
  </si>
  <si>
    <t>* Provides a detailed overview of how natural capital and biodiversity can be protected in particular sectors, focussing on the dairy industry, palm oil production, winemaking and avocado cultivation
* Considers the impact of agriculture on pollinators and the services they deliver, as well as how insect biodiversity can be conserved in an array of agricultural landscapes
* Includes informative case studies of natural capital and biodiversity accounting in several regions, including Sweden, South Africa and Brazil</t>
  </si>
  <si>
    <t>Understanding and preventing soil erosion</t>
  </si>
  <si>
    <t>Dr Manuel Seeger</t>
  </si>
  <si>
    <t>Edited by: Dr Manuel Seeger, University of Trier, Germany</t>
  </si>
  <si>
    <t>Soil health</t>
  </si>
  <si>
    <t>Researchers in soil and crop science, agricultural engineers, farmers, as well as government and other agencies monitoring the health of agricultural soils</t>
  </si>
  <si>
    <t>* Reviews current understanding of the mechanisms of soil erosion, focussing on water-based and wind-based erosion processes
* Considers the effectiveness of mitigation measures to reduce soil erosion, including buffer strips, zero/no-tillage and cover crops
* Addresses recent advances in techniques used to measure, predict, track and model soil erosion, including digital soil mapping and proximal instrumental techniques</t>
  </si>
  <si>
    <t>Instant Insights: Improving the health and welfare of heifers and calves</t>
  </si>
  <si>
    <t>Contributions by: Norman B. Williamson, Massey University, New Zealand; Emily Miller-Cushon, University of Florida, USA; and Jennifer Van Os, University of Wisconsin-Madison, USA; John F. Mee, Teagasc, Ireland</t>
  </si>
  <si>
    <t>Instant Insights: Managing arthropod pests in cereals</t>
  </si>
  <si>
    <t>Frontiers in agri-food supply chains</t>
  </si>
  <si>
    <t>Frameworks and case studies</t>
  </si>
  <si>
    <t>Researchers in agricultural science, logistics and business studies, food manufacturers, retailers and others involved in food transport and logistics; as well as government and other agencies responsible for ensuring the sustainability and efficiency of global agri-food supply chains</t>
  </si>
  <si>
    <t>* Provides a comprehensive overview of the challenges facing agri-food supply chains, including the need to be more sustainable in light of the high environmental costs of global distribution
* Addresses the external factors that can impact the logistics and performance of supply chains, including political developments, international conflicts and pandemics such as COVID-19
* Reviews the main agri-food supply chains used in different regions around the world, focussing on those implanted in the Americas, Europe, Africa, Asia and the Middle East</t>
  </si>
  <si>
    <t>Improving the quality of apples</t>
  </si>
  <si>
    <t>Professor Fabrizio Costa</t>
  </si>
  <si>
    <t>Edited by: Professor Fabrizio Costa, University of Trento, Italy</t>
  </si>
  <si>
    <t>Researchers in horticultural science, fruit growers, processors and retailers, as well as consumers, nutritionists and governmental and private sector agencies supporting the horticultural industry</t>
  </si>
  <si>
    <t>* Reviews recent advances in understanding and improving the major quality attributes of apples, including texture development, flavour development and nutritional content
* Considers the utilisation of particular breeding and crop management practices to optimise fruit quality during the pre- and postharvest stages of production, including the use of preservation techniques such as hydrocooling and edible coatings
* Addresses the influence of the genetic and biochemical factors which can affect texture, flavour and the development of key nutraceutical compounds in apples</t>
  </si>
  <si>
    <t>Water management</t>
  </si>
  <si>
    <t>Alternative nutrient sources</t>
  </si>
  <si>
    <t>Researchers in agricultural, environmental and social science,government and other private sector agencies responsible for the establishment of regulatory frameworks that permit the production and trade of food items, pharmacologists involved in the study of cells and animal tissues</t>
  </si>
  <si>
    <t>Dr C. Rumpel</t>
  </si>
  <si>
    <t>Prof Dominiek Maes and Prof Joaquim Segalés</t>
  </si>
  <si>
    <t>Crop nutrition</t>
  </si>
  <si>
    <t>Prof Kate Evans</t>
  </si>
  <si>
    <t>Instant Insights: Optimising photosynthesis in crops</t>
  </si>
  <si>
    <t>Instant Insights: Optimising quality attributes in poultry products</t>
  </si>
  <si>
    <t>Postharvest &amp; supply chain management</t>
  </si>
  <si>
    <t>Crop technology &amp; data</t>
  </si>
  <si>
    <t>Safety &amp; sensory quality</t>
  </si>
  <si>
    <t>Contributions by: C. A. Raines, A. P. Cavanagh, C. Afamefule, K. Chibani, H. Gherli, P. Lopez, V. Mengin, B. Moreno-García and S. Wall, The University of Essex, UK;Eva Rosenqvist, University of Copenhagen, Denmark;Coralie E. Salesse-Smith, University of Illinois at Urbana-Champaign, USA; Steven M. Driever, Wageningen University and Research, The Netherlands; and Victoria C. Clarke, The Australian National University, Australia;R. F. Sage, University of Toronto, Canada; and Shunsuke Adachi and Tadashi Hirasawa, Tokyo University of Agriculture and Technology, Japan; Martin A. J. Parry, João Paulo Pennacchi, Luis Robledo-Arratia and Elizabete Carmo- Silva, Lancaster University, UK; and Luis Robledo-Arratia , University of Cambridge, UK</t>
  </si>
  <si>
    <t>Contributions by: Marion O. Harris and Kirk Anderson, North Dakota State University, USA; Mustapha El-Bouhssini, ICARDA, Morocco; Frank Peairs, Colorado State University, USA; Gary Hein, University of Nebraska, USA; and Steven Xu, USDA-ARS Northern Crops Institute, USA; Erin W. Hodgson and Ashley N. Dean, Iowa State University, USA; Anders Huseth, North Carolina State University, USA; and William D. Hutchison, University of Minnesota, USA; Sanford D. Eigenbrode, Subodh Adhikari and Arash Rashed, University of Idaho, USA</t>
  </si>
  <si>
    <t>Commercial avocado growers, producers, processors and retailers;university and other researchers in tropical fruit science;as well as government and other private sector agencies supporting sustainable the sustainable production of avocados</t>
  </si>
  <si>
    <t>Dr Craig Lobsey and Professor Asim Biswas</t>
  </si>
  <si>
    <t>Edited by: Dr Craig Lobsey, University of Southern Queensland, Australia and Professor Asim Biswas, University of Guelph, Canada</t>
  </si>
  <si>
    <t>Emeritus Professor Peter Kevan and Dr D. Susan Willis Chan</t>
  </si>
  <si>
    <t>Edited by: Emeritus Professor Peter Kevan and Dr D. Susan Willis Chan, University of Guelph, Canada</t>
  </si>
  <si>
    <t>Prof Massimiliano Petracci and Dr Mario Estévez</t>
  </si>
  <si>
    <t>Edited by: Professor Massimiliano Petracci, Alma Mater Studiorum – Università di Bologna, Italy and Dr Mario Estévez, Universidad de Extremadura, Spain</t>
  </si>
  <si>
    <t>Contributions by: C. Hamelin, CCPA, France and F. Cisneros, DSM, Switzerland; Anna Wolc, Iowa State University, and Hy-Line International, USA; and Janet E. Fulton, Hy-line International, USA; Michael S. Lilburn, Ohio State University, USA; Dinesh D. Jayasena, Uva Wellassa University, Sri Lanka; and Cheorun Jo, Seoul National University, Republic of Korea; Elisabeth Le Bihan-Duval, INRAE Val-de-Loire, Université de Tours, France; Nabeel Alnahhas, INRAE Val-de-Loire, Université de Tours and SYSAAF, France; Eva Pampouille, INRAE Val-de- Loire, Université de Tours and ITAVI, France; Cécile Berri, INRAE Val-de-Loire, Université de Tours, France; and Behnam Abasht, University of Delaware, USA; Ranjith Ramanathan and Frank Kiyimba, Oklahoma State University, USA; Surendranath Suman, University of Kentucky, USA; and Gretchen Mafi, Oklahoma State University, USA</t>
  </si>
  <si>
    <t>* Highlights the relationship between product appearance and consumer purchasing decisions
* Considers how the nutritional quality and flavour of poultry meat can be enhanced, as well as the factors which can compromise this
* Offers an informed overview of the key research completed on understanding the genetics and genomics of meat quality traits in poultry</t>
  </si>
  <si>
    <t>Instant Insights</t>
  </si>
  <si>
    <t>Sustainable production and postharvest handling of avocado</t>
  </si>
  <si>
    <t>Emeritus Professor Elhadi M. Yahia, Autonomous University of Querétaro, Mexico</t>
  </si>
  <si>
    <t>Professor Alexander N. Hristov</t>
  </si>
  <si>
    <t>Edited by: Professor Alexander N. Hristov, The Pennsylvania State University, USA</t>
  </si>
  <si>
    <t>Audience</t>
  </si>
  <si>
    <t>Table of Content</t>
  </si>
  <si>
    <t>Key Features</t>
  </si>
  <si>
    <t>Professor Emeritus Robert L. Zimdahl</t>
  </si>
  <si>
    <t>Understanding and utilising soil microbiomes for a more sustainable agriculture</t>
  </si>
  <si>
    <t>Professor Kari E. Dunfield</t>
  </si>
  <si>
    <t>Edited by: Professor Kari E. Dunfield, University of Guelph, Canada</t>
  </si>
  <si>
    <t>Researchers in soil and crop science, governments and other agencies supporting the transition to a more sustainable agriculture, as well as agricultural ecologists and agronomists wishing to further their knowledge on the latest developments in understanding soil microbiomes</t>
  </si>
  <si>
    <t>* Provides a comprehensive overview of the latest research in understanding the role of soil microbiomes in delivering key ecosystem services such as carbon and nutrient cycling
* Reviews recent advances in understanding the role of different microbial communities in soil
* Shows how the beneficial role of soil microbiomes can be promoted in achieving a more sustainable agriculture</t>
  </si>
  <si>
    <t>Adjunct Professor Jagdish Kumar Ladha</t>
  </si>
  <si>
    <t>Researchers in agricultural and environmental science, government and other agencies advising on fertiliser use and its environmental impact, farmers, agronomists; as well as companies manufacturing fertilisers</t>
  </si>
  <si>
    <t>* Considers the role of fertiliser use in agriculture as a major contributor to the imbalance of the global nitrogen cycle
* Reviews the effectiveness of inorganic nitrogen fertilisers and organic sources of nitrogen in optimising nitrogen use efficiency
* Highlights recent developments in the use of enhanced efficiency nitrogen fertilisers to reduce nitrous oxide emissions</t>
  </si>
  <si>
    <t>Smart farms</t>
  </si>
  <si>
    <t>Improving data-driven decision making in agriculture</t>
  </si>
  <si>
    <t>Researchers working in agriculture and computer science with an interest in enhancing data management and decision support systems, farmers, governments and other agencies supporting the emergence of a new era of digital agriculture; as well as companies supplying data management and decision support services to the farming sector</t>
  </si>
  <si>
    <t>* Provides a detailed overview of the recent trends in farm information management systems, including their evolution and role in improving farmer decision making
* Considers the range of data mining techniques used in decision support systems, such as artificial neural networks and support vector machines
* Includes a selection of case studies which explore the use of decision support systems in optimising farm management and productivity</t>
  </si>
  <si>
    <t>Advances in pig nutrition</t>
  </si>
  <si>
    <t>Professor Julian Wiseman</t>
  </si>
  <si>
    <t>Edited by: Professor Julian Wiseman, University of Nottingham, UK</t>
  </si>
  <si>
    <t>Livestock</t>
  </si>
  <si>
    <t>University and other researchers in swine and veterinary science, animal nutritionists, feed manufacturers, advisors consulting swine farmers on aspects of health and nutrition, as well as government and private sector agencies supporting global pig production</t>
  </si>
  <si>
    <t>* Provides a comprehensive overview of the range of feed additives utilised by the sector to optimise pig nutrition, including amino acids ad exogenous enzymes
* Considers both established and emerging alternative feed sources for pigs, such as insects and corn fermented protein
* Addresses the key challenges in developing nutritional guidelines to achieve optimal growth whilst also minimising costs and environmental impact</t>
  </si>
  <si>
    <t>Improving standards and certification in agri-food supply chains</t>
  </si>
  <si>
    <t>Ensuring safety, sustainability and social responsibility</t>
  </si>
  <si>
    <t>Professor Louise Manning</t>
  </si>
  <si>
    <t>Edited by: Professor Louise Manning, University of Lincoln, UK</t>
  </si>
  <si>
    <t>Those researching safety and quality in agri-food supply chains in universities and other research centres, environmental scientists, NGOs, as well as governmental and other food safety agencies responsible for setting standards and developing certification schemes to achieve safer, more sustainable and socially responsible agricultural production</t>
  </si>
  <si>
    <t>* Considers a range of techniques used for measuring compliance and improving performance across the agri-food supply chain, including those used to measure on-farm carbon footprints and biodiversity
* Provides a useful and comprehensive context to the role of governments and other food safety agencies in setting safety, quality and sustainability standards for global agri-food supply chains
* Reviews the key issues in developing voluntary standards, focussing on those encountered during the development of robust carbon-neutral and biodiversity offsetting certification schemes</t>
  </si>
  <si>
    <t>Advances in organic dairy cattle farming</t>
  </si>
  <si>
    <t>Dr Mette Vaarst, Dr Stephen Roderick, and Dr Lindsay Whistance</t>
  </si>
  <si>
    <t>Edited by: Dr Mette Vaarst, Aarhus University, Denmark, Dr Stephen Roderick, Duchy College, UK and Dr Lindsay Whistance, Organic Research Centre, UK</t>
  </si>
  <si>
    <t>University and other researchers in organic agriculture, national, regional and international bodies responsible for organic regulation and certification, as well as organic dairy farmers</t>
  </si>
  <si>
    <t>* Highlights the potential role organic dairy farming can play in addressing some of the key challenges facing the dairy sector
* Considers how the one-welfare perspective can be utilised to optimise the welfare of calves, adult cows and the humans that care for them
* Shows how pasture-based nutrition can contribute to improved cattle health and welfare, product quality and sustainability</t>
  </si>
  <si>
    <t>Advances in poultry nutrition</t>
  </si>
  <si>
    <t>Professor Todd J. Applegate</t>
  </si>
  <si>
    <t>Edited by: Professor Todd J. Applegate, University of Georgia, USA</t>
  </si>
  <si>
    <t>University and other researchers in poultry and veterinary science, animal nutritionists, feed manufacturers, advisors consulting poultry farmers on aspects of health and nutrition, as well as government and private sector agencies supporting sustainable poultry production</t>
  </si>
  <si>
    <t>* Reviews the development of novel feed sources as feed for poultry, focussing on the use of essential oils, macroalgae, microalgae and corn fermented protein
* Addresses the recent advances in understanding the role of individual nutrients and additives in poultry nutrition
* Considers the range of methods and techniques implementable to maintain the safety of poultry feed and prevent mycotoxin contamination</t>
  </si>
  <si>
    <t>Advances in pig breeding and reproduction</t>
  </si>
  <si>
    <t>Professor Jason Ross</t>
  </si>
  <si>
    <t>Edited by: Professor Jason Ross, Iowa State University, USA</t>
  </si>
  <si>
    <t>University and other researchers in swine and veterinary science, farmers, companies involved in pig breeding, as well as governments and other private sector agencies involved in supporting global pig production</t>
  </si>
  <si>
    <t>* Provides a comprehensive assessment of the major developments in global pig breeding programmes
* Considers how genetics and breeding can be utilised to improve the sustainability and reduce the environmental impact of pork production
* Reviews the factors which can affect the reproductive efficiency of boars and sows, focussing on those that can impact semen quality and reproductive performance respectively</t>
  </si>
  <si>
    <t>Managing biodiversity in agricultural landscapes</t>
  </si>
  <si>
    <t>Conservation, restoration and rewilding</t>
  </si>
  <si>
    <t>Crops</t>
  </si>
  <si>
    <t>Researchers in agroecology, conservation and environmental science, farmers, agronomists and consultants, as well as government and other agencies supporting farmland conservation and restoration projects</t>
  </si>
  <si>
    <t>* Provides a comprehensive overview of the key concepts in biodiversity management within agricultural landscapes
* Considers the role of farmers and rural communities in implementing ecological restoration practices
* Reviews the importance of habitat and animal rewilding in promoting biodiversity and other key ecosystem services</t>
  </si>
  <si>
    <t>* Provides a comprehensive analysis of the major pests and diseases affecting global banana production, including their impact and occurrence, as well as the modes of disease transmission and distribution 
* Addresses the economic impact of individual pests and diseases on farm profit margins and provides examples of the quantified impacts of losses per ha and whole farm/plantation 
* Reviews current management strategies available to banana growers and producers to control and/or prevent future outbreaks of pests and disease</t>
  </si>
  <si>
    <t>* Provides a detailed overview of the biochemistry of the C3 photosynthesis cycle in crops 
* Reviews recent research on manipulating the structure and composition of key barriers which impose a threat to mesophyll conductance and photosynthesis 
* Considers the importance of mesophyll conductance in achieving optimal photosynthesis in crops</t>
  </si>
  <si>
    <t>* Provides a comprehensive review of the behavioural needs of pre-weaned calves and post-weaned heifers 
* Considers the importance of youngstock management in optimising dairy herd health and welfare 
* Examines the use of monitoring technologies to identify abnormal behaviours, including changes to sleeping, eating and drinking patterns, which may indicate disease, such as lameness</t>
  </si>
  <si>
    <t>* Emphasises the dominance of corn production to the US economy, as well as the potential economic risks which can arise as a result of arthropod infestations 
* Provides a comprehensive overview of the key arthropod pests affecting cereal production in the US and Europe through the inclusion of several detailed case studies 
* Reviews the impact of invasive pests of small grains and considers the role of insect pest monitoring technologies in mitigating future reoccurrences</t>
  </si>
  <si>
    <t>* Provides a comprehensive overview of the contemporary issues which have influenced consumer behaviour, such as the impact of the COVID-19 pandemic, online marketing and purchasing, as well as the use of loyalty schemes 
* Addresses the need to understand consumer attitudes to new technologies and sustainability issues in agricultural production, welfare issues in livestock production and fair trade products 
* Considers the regional, cultural and generational factors which can influence consumer purchasing behaviour, including geographic location, gender and age</t>
  </si>
  <si>
    <t>* Provides a comprehensive outlook on improving the shelf life of an array of horticultural products, such as tomatoes, cherries and mango
* Considers how postharvest operations can be optimised to ensure product quality, whilst also minimising food loss and waste 
* Reviews the methods available to those working in the horticultural sector to extend the shelf life of products, including the use of controlled environments and edible coatings</t>
  </si>
  <si>
    <t>* Considers the potential benefits and challenges of cultured meat production, including the need to scale the current technology up at an affordable cost to produce nutritious and affordable products 
* Addresses the key quality and sustainability issues of cultured meat production, highlighting consumer attitudes and how further education is required to increase consumer acceptance of cultured meat products 
* Reviews the major technologies used in cultured meat product development, such as cell line sourcing, cell growth media and tissue engineering using scaffolds</t>
  </si>
  <si>
    <t>Edited by: Dr Francisco J. Lopez-Ruiz, Curtin University, Australia</t>
  </si>
  <si>
    <t>* Reviews good practices for minimising the development of fungicide resistance in crop cultivation 
* Provides a comprehensive overview of our current understanding of resistance to the key groups of fungicides used across agriculture 
* Considers trends in the development of resistance in key staple crops and advances in techniques to predict future patterns in resistance development</t>
  </si>
  <si>
    <t>* Provides a detailed exploration of the key irrigation techniques and systems, including sprinkler irrigation, drip irrigation, surface flood/furrow irrigation and subirrigation 
* Considers the water-use efficiency of the main irrigation systems implemented across horticultural production 
* Highlights the need to optimise irrigation management in the face of decreasing availability of fresh water for agricultural use</t>
  </si>
  <si>
    <t>* Discusses the emergence of clonal propagation as an effective strategy to ensure the sustainable supply of high quality fruit, including apples and avocadoes 
* Reviews recent advances in using rootstocks to improve root function and crop resource-use efficiency Includes a conclusive case study from
* Ghana which demonstrates the use of rootstocks to overcome abiotic stresses</t>
  </si>
  <si>
    <t>Edited by: Toyoki Kozai and Eri Hayashi</t>
  </si>
  <si>
    <t>* Considers how the welfare of gilts and sows can be compromised at the different stages of production and explores how these instances can be mitigated/reduced 
* Addresses the influence of social stress and social interaction on the development of major diseases of pigs, including porcine reproductive and respiratory syndrome 
* Reviews the influence of modern pig production on the development of behavioural issues and consequent welfare concerns</t>
  </si>
  <si>
    <t>* Provides an overview of the key rust pathogens affecting cereal production, including stripe rust, stem rust, wheat yellow rust, wheat leaf rust, barley crown rust and barley stem rust 
* Considers the need for more effective and sustainable control of rust pathogens in the face of fungicide resistance and concern about the environmental impact of conventional fungicides 
* Highlights the integral role of wheat genetics in controlling future outbreaks of stripe rust</t>
  </si>
  <si>
    <t>* Discusses the main threats to tropical forest biodiversity, including land use change, wood extraction and climate change 
* Considers climate change mitigation in the forestry and timber sector 
* Addresses the key ecosystem services delivered by tropical, temperate and boreal forests, including their roles in optimising soil health and promoting biodiversity</t>
  </si>
  <si>
    <t>* Assesses key advances in modelling techniques for assessing the impact of climate change on agriculture, such as improving data flows and dealing with uncertainty 
* Provides a global perspective on the impact of climate change on an array of agricultural systems, encompassing both crop and livestock production, in Europe, Asia, Africa, Australia and the Americas 
* Reviews best practices for modelling climate change impacts on particular aspects of agricultural systems, including crop growth and yield formation</t>
  </si>
  <si>
    <t>* Highlights the major welfare concerns that accompany the practice of beak trimming, as well as alternative strategies which can be used instead, such as optimising diet and housing 
* Explores the emergence and benefits of enriched cages and cage-free housing, focussing primarily on improvements to bird mental and emotional state 
* Emphasises the importance of housing and management in promoting positive cognitive and skeletal development in laying hens</t>
  </si>
  <si>
    <t>* Addresses the need for more effective, yet sustainable pest identification and control methods 
* Considers the use of precision agriculture technologies, such as satellites as means of identifying geographical locations at risk of possible disease outbreaks 
* Provides an overview of bottlenecks and challenges in adopting pest monitoring and forecasting models</t>
  </si>
  <si>
    <t>* Highlights the need to implement biosecurity measures to intercept the introduction of diseases into a farm, as well as their further spread should they infect on-farm animals 
* Discusses the methods available to measure and quantify the biosecurity status of a pig farm 
* Reviews some of the most effective biosecurity measures used to reduce contamination risk, including cleaning and disinfection and managing insect, mite and rodent pests in housing</t>
  </si>
  <si>
    <t>* Addresses the development of avoidable health conditions as a result of consuming too much coffee, such as caffeine dependence and withdrawal 
* Provides a comprehensive review of the human health benefits of consuming tea and/or coffee on a regular basis in measured quantities, including the lowering of blood cholesterol and blood pressure 
* Reviews a selection of analytical techniques available to identify the presence of key phytochemicals</t>
  </si>
  <si>
    <t>* Addresses the wealth of research on understanding, managing and monitoring major insect pests affecting cereal crops 
* Considers emerging issues facing cereal production, including the arrival of invasive species as a result of climate change 
* Explores key advances in understanding plant-insect interactions in infestations of wheat and other cereals</t>
  </si>
  <si>
    <t>* Highlights the relationship between climate change and the emergence of invasive insect crop pests  
* Considers the key challenges facing the identification of crop insect pests and the role of new, emerging technologies in improving the rate of detection (e.g. image-based, DNA barcoding) 
* Reviews the establishment of successful integrated pest management (IPM) programmes to control and/or eradicate the existence of invasive species</t>
  </si>
  <si>
    <t>* Provides a comprehensive overview of the recent developments in the use of Artificial Intelligence (AI) throughout an array of agricultural systems
* Considers the use of AI to better understand plant-pathogen interactions and improve plant disease detection 
* Provides readers with a selection of case studies which illustrate the range and utilisation of AI technologies, including GeoSense, Rice-based decision support systems and deep learning</t>
  </si>
  <si>
    <t>* Provides a comprehensive overview of best practices to optimise pig nutrition 
* Considers the relationship between the nutritional requirements and metabolism of pigs and how if optimised, can contribute to more sustainable production 
* Explores alternative sources of protein for use in pig feed, such as macroalgae</t>
  </si>
  <si>
    <t>* Collates over 30 years’ worth of research into sustainable avocado production by one of the most prominent experts in the field 
* Provides a comprehensive overview of the avocado supply chain and how key elements of this value chain can be optimised to improve avocado production 
* Reviews the nutritional value and potential health benefits of avocado, as well as its application in medicine, pharmaceuticals and cosmetics</t>
  </si>
  <si>
    <t>* Provides a comprehensive overview of the different applications of biostimulants throughout crop production 
* Considers possible issues and challenges that can arise as a result of the use of plant growth-promoting rhizobacteria in commercial agriculture
* Assesses the design and formulation of microbial and non-microbial biostimulants</t>
  </si>
  <si>
    <t>* Highlights key interactions between phosphorus management, differing climates and a variety of cropping systems 
* Explores the environmental impact of phosphorus acquisition and its role in contributing to poor water quality in select areas 
* Considers recent advances in breeding techniques to optimise and improve phosphorus acquisition efficiency</t>
  </si>
  <si>
    <t>* Reviews advances in our understanding of key nutritional requirements (carbohydrate, protein, lipids) and their utilisation in dairy cattle production 
* Considers how a greater understanding of dairy cattle nutrition could improve the sustainability of the dairy sector and reduce its contribution of GHG emissions to the atmosphere 
* Assesses the development of alternative feed sources from agricultural co-products, including sources of fibre from fruit pulp, protein from distillers grains and starch from cereals</t>
  </si>
  <si>
    <t>* Assesses key developments in sensor technology to improve monitoring and management of complex agricultural systems 
* Considers the growing influence of proximal crop sensors in assessing, monitoring and measuring the health of agricultural soils 
* Explores the potential of remote and aerial sensing towards achieving sustainable crop production through more targeted irrigation management, site-specific nutrient management and weed management</t>
  </si>
  <si>
    <t>* Considers the ecological and economic benefits of alley cropping in temperate agroforestry systems 
* Reviews the effects of intercropping on soil health, focussing on its impact on soil health enhancement and sustainability 
* Provides a comprehensive overview of the implementation of intercropping in a variety of temperate environments with differing conditions</t>
  </si>
  <si>
    <t>* Emphasises the important contribution milk and other dairy products has to human diets around the world 
* Reviews key minor and major proteins found in cow’s milk and their role in optimising human health and growth 
* Explores the industrial production of key protein products for major sectors, including for sports and clinical nutrition, as well as infant formula production</t>
  </si>
  <si>
    <t>* Reviews the impact of climate change on the increasing threat of biotic and abiotic stresses to the turfgrass industry, as well as the challenge of treating diseased turf in the face of fungicide resistance 
* Considers the development of alternative, more sustainable management practices that utilise and/or optimise fewer agricultural outputs, such as fertilisers, pesticides and fuel to power agricultural machinery 
* Provides a selection of case studies that detail the establishment of good turfgrass management and maintenance in a variety of environments (golf courses, athletic fields, sports pitches, arid environments)</t>
  </si>
  <si>
    <t>* Detailed assessment of the economic impact of key and emerging agricultural practices, including integrated weed management and integrated pest management 
* Provides readers with considered discussions on the economic barriers faced by smallholder farmers and to what extent these barriers can influence their future as a recognised producer 
* Considers the effectiveness of farmer incentives in the adoption of soil health management practices</t>
  </si>
  <si>
    <t>* Addresses the economic damage caused by arthropod pests in tree fruit production worldwide 
* Includes a variety of case studies which assess the sustainable management of arthropod pests in tree fruit production, including a case study on integrating rotational hog grazing and apple production 
* Considers current and future challenges facing the sustainable management and control of arthropod pests affecting pear, apple, stone fruit and citrus production</t>
  </si>
  <si>
    <t>* Provides a comprehensive review of the wealth of research which addresses how to sustainably achieve higher yields through improving the rate of C₃ photosynthesis in crops 
* Assesses current practices implemented to optimise photosynthesis in crops, including the modification of crop elements such as leaf/canopy architecture 
* Explores our understanding of the biophysics, biochemistry and genetics of C₃ photosynthesis in crops and how this can be used to improve photosynthesis in C4 and C₃ crops</t>
  </si>
  <si>
    <t>Contributions by: F. G. Horgan, University of Technology Sydney, Australia; Abie Horrocks and Melanie Davidson, The New Zealand Institute for Plant &amp; Food Research Limited, New Zealand; and Paul Horne and Jessica Page, IPM Technologies Pty Limited, Australia; Bonnie B. Pendleton, West Texas A&amp;M University, USA; E. A. Heinrichs and John E. Foster, University of Nebraska-Lincoln, USA</t>
  </si>
  <si>
    <t>* Reviews recent advances in understanding pollination dynamics and the role of plant-pollinator relationships in agro-ecosystems 
* Provides a comprehensive assessment of the major threats to economically important pollinators, including the impact of climate change and disease threat 
* Explores best practices for the protection of key pollinators and the ecosystem services they deliver</t>
  </si>
  <si>
    <t>* Considers the impact of dietary background and availability of key nutrients and micronutrients on poultry meat quality 
* Reviews the key quality defects associated with poultry muscle development, including dorsal cranial myopathy, pale soft exudative and intramuscular connective tissue  
* Provides a detailed assessment of the individual quality traits consumer expectations are driven by (colour, texture and flavour)</t>
  </si>
  <si>
    <t>* Reviews the effectiveness of chemical and non-chemical weed control methods in Conservation Agriculture systems 
* Addresses the need for more sustainable weed control methods, highlighting the environmental impact of herbicides and their influence on soil degradation 
* Considers the selection of cultural techniques at the disposal of growers to effectively and sustainably control weeds, including increasing crop population density and selecting highly competitive and allelopathic cultivars</t>
  </si>
  <si>
    <t>* Summarises the wealth of research on optimising pig herd health for increased protection against major diseases, including ASF and PRRS
* Reviews recent advances in understanding gut function and immunity in pigs, including the development of nutritional strategies to boost immune function and resistance to disease 
* Explores key challenges facing pig production, including breeding disease resistant pigs with a narrowing genetic base and the development of fungicide resistance</t>
  </si>
  <si>
    <t>* Assesses the viability of management strategies implemented to improve soil health, e.g. intercropping and zero tillage 
* Provides a comprehensive coverage of the dimensions of soil health 
* Reviews the role of organic and other amendments in improving soil health</t>
  </si>
  <si>
    <t>* Provides an authoritative review on recent research undertaken on understanding the mechanisms of transmission of major poultry diseases (Avian Influenza, Salmonella) 
* Reviews best practices for preventing and/or controlling disease outbreaks in poultry, including health monitoring, vaccinations and improved biosecurity measures 
* Considers how bird health can be optimised at multiple stages of production, focussing on chicks, broilers, layers and breeders</t>
  </si>
  <si>
    <t>* Provides a comprehensive overview of the wealth of research on analysing, understanding and optimising the nutraceutical properties of fruit and vegetables, focussing primarily on phytochemicals/phytochemical compounds 
* Reviews the current research on mechanisms of action and the potential role of key phytochemical compounds, such as antioxidants and flavonoids, in preventing the onset of chronic diseases 
* Explores current advances in understanding and improving the nutraceutical properties of key horticultural crops, including apples, cranberries, broccoli and other brassicas</t>
  </si>
  <si>
    <t>* Considers best practices for ensuring seed quality and health, such as phenotyping and non-invasive techniques, including hyper-spectral imaging and x-rays 
* Provides a comprehensive review of our understanding of seed biology and the impact of genetic and environmental factors in determining seed longevity, dormancy and rate of seedling emergence 
* Assesses key challenges facing seed science, including the need to mitigate the effects of climate change on seed quality and production</t>
  </si>
  <si>
    <t>* Comprehensive review of the development of plant phenotyping as a research field in a wide range of scientific communities 
* Explores key advances in the use of plant phenotyping techniques to improve yield, growth and resource-use efficiency, such as aerial systems and sensors 
* Offers a detailed analysis of the benefits of plant phenotyping through selected case studies that demonstrate the use of phenotyping techniques in analysing crop functionality and improving crop responses to abiotic and biotic stresses</t>
  </si>
  <si>
    <t>* Provides a comprehensive review of the recent developments in precision livestock technologies, from wearable sensors, to thermal imaging techniques 
* Covers the latest research on the application of precision livestock technologies in monitoring livestock health 
* Highlights the potential of precision livestock technologies to reduce the environmental impact of livestock production</t>
  </si>
  <si>
    <t>* Comprehensive assessment of global agricultural on-farm energy costs, such as lighting and ventilation systems, operation and maintenance of farm machinery, as well as water and irrigation management 
* Explores the development of alternative, renewable energy systems, such as agrivoltaics, biomass heat technologies and anaerobic digestion for producing biogas from organic waste 
* Considers the practical application and implementation of energy-smart farming technologies in crop and livestock production, presenting case studies on energy-smart dairy, pig and poultry farming</t>
  </si>
  <si>
    <t>* Summarises the current advances in IWM, such as the use of technology to allow for more informed decision making (e.g. decision support systems (DSS) and sensor technology) 
* Discusses the challenges continually faced by the sector, including herbicide resistance, invasive species, climate change and how best to deploy the range of non-chemical control methods available 
* Provides examples of the practical application of IWM and its optimisation in the field on different crops (cereals, vegetables, pasture, grasslands)</t>
  </si>
  <si>
    <t>Contributions by: Michael Widderick, Department of Agriculture and Fisheries, Australia; K. Neil Harker and John O’Donovan, Agriculture &amp; Agri-Food Canada; and Breanne Tidemann, University of Alberta, Canada; Khawar Jabran, Duzce University, Turkey, Mubshar Hussain, Bahauddin Zakariya University, Pakistan and Bhagirath Singh Chauhan, The University of Queensland, Australia; Simerjeet Kaur and Gulshan Mahajan, Punjab Agricultural University, India; and Bhagirath S. Chauhan, The University of Queensland, Australia; James M. Mwendwa, Charles Sturt University, Australia; Jeffrey D. Weidenhamer, Ashland University, USA; and Leslie A. Weston, Charles Sturt University, Australia</t>
  </si>
  <si>
    <t>* Reviews the latest research on the advances in IPM strategies for insect and disease control in horticultural crops 
* Highlights the challenges of using alternative methods of control successfully in IPM programmes (e.g. biopesticides, bioprotectants, biostimulants) 
* Provides examples of the practical implementation of IPM strategies to an array of horticultural crops (cucurbits, tomatoes, potatoes, cabbage, cauliflower) in differing environments (greenhouses, protected cultivation)</t>
  </si>
  <si>
    <t>Edited by: Professor Thom Huppertz, Wageningen University &amp; Research, The Netherlands and Professor Todor Vasiljevic, Victoria University, Australia</t>
  </si>
  <si>
    <t>* Comprehensive coverage of the latest research in isolating and analysing the diverse range of compounds in milk 
* Reviews the genetic factors that affect milk composition, as well as the ways milk chemistry can affect sensory quality 
* Explores the importance of milk as a valuable commodity</t>
  </si>
  <si>
    <t>* Summarises current research on the adoption of Conservation Agriculture (CA) principles in different regions around the world 
* Highlights the emergence of CA as a key alternative to tillage-based agriculture 
* Reviews the challenges of effective implementation of CA in different contexts (e.g. drier conditions, poor soil quality)</t>
  </si>
  <si>
    <t>* Provides a comprehensive coverage of the key ecosystem services delivered by the gut microbiome 
* Analysis of the pig gut microbiome and its relationship with the pig gastrointestinal tract 
* In-depth focus on the techniques available to optimise gut function as a means for improving pig gut health</t>
  </si>
  <si>
    <t>Contributions by: Amir Hagverdi, University of California-Riverside, USA; and Brian G. Leib, University of Tennessee-Knoxville, USA; Susan A. O’Shaughnessy, USDA-ARS, USA; and Manuel A. Andrade, Oak Ridge Institute for Science and Education, USA; Q. Xue, J. Rudd, J. Bell, T. Marek and S. Liu, Texas A&amp;M AgriLife Research and Extension Center at Amarillo, USA; D. S. Gaydon, CSIRO Agriculture, Australia; Jourdan Bell, Texas A&amp;M AgriLife Research and Extension Center, USA; Robert C. Schwartz, USDA-ARS Conservation and Production Research Laboratory, USA; Kevin McInnes, Texas A&amp;M University, USA; Qingwu Xue and Dana Porter, Texas A&amp;M AgriLife Research and Extension Center, USA</t>
  </si>
  <si>
    <t>* Highlights current issues that challenge the safety of agri-food supply chains (e.g. food adulteration, malicious contamination) 
* Assesses the recent developments implemented to improve safety and quality at all levels of the agri-food supply chain, including the use of smart agri-food systems 
* Emphasis on the need for improved tracking and traceability systems of food products to prevent and manage potential threats to safety</t>
  </si>
  <si>
    <t>Edited by: Dr Jürgen Köhl, Wageningen University &amp; Research, The Netherlands; and Dr Willem J. Ravensberg, Koppert Biological Systems, The Netherlands</t>
  </si>
  <si>
    <t>* A comprehensive review of the recent developments in microbial bioprotectants 
* Covers key classifications of bioprotectants: bacterial (e.g. Bacillus spp.), fungal (e.g. Trichoderma spp.), and viral (e.g. bacteriophages) 
* Discusses the general issues that arise with the use of key bioprotectants throughout agriculture (e.g. risk of development of resistance against bioprotectants)</t>
  </si>
  <si>
    <t>* Provides an authoritative review of the key developments in achieving durable disease resistance in cereal crops 
* Comprehensive coverage of the major diseases that affect cereal crops (Fusarium head blight, Septoria tritici blotch, tan spot) 
* Assesses the key challenges in breeding durable disease-resistant cereals faced globally, with dedicated chapters to the regional strategies established by North America, North-west Europe, North Africa and West Asia</t>
  </si>
  <si>
    <t>Professor Xin Gen Lei</t>
  </si>
  <si>
    <t>* Summarises current advances in the use of seaweed and microalgae as alternative sources of protein primarily in the livestock sector 
* Provides an authoritative assessment on the need for alternative protein/energy sources in the agricultural market 
* Highlights the adaptability of seaweed/macroalgae for use across different diets (e.g. human, ruminant, swine, poultry, marine)</t>
  </si>
  <si>
    <t>Contributions by: K. Neil Harker and John O’Donovan, Agriculture &amp; Agri-Food Canada; and Breanne Tidemann, University of Alberta, Canada; Michael Widderick, Queensland Department of Agriculture and Fisheries, Australia; Vasileios P. Vasileiadis and Maurizio Sattin, National Research Council (CNR), Institute of Agro-Environmental and Forest Biology, Italy; and Per Kudsk, Aarhus University, Department of Agroecology, Denmark; Simerjeet Kaur and Gulshan Mahajan, Punjab Agricultural University, India; and Bhagirath S. Chauhan, The University of Queensland, Australia; M. Bagavathiannan, Texas A&amp;M University, USA; W. Everman, North Carolina State University, USA; P. Govindasamy, Texas A&amp;M University, USA; A. Dille and M. Jugulam, Kansas State University, USA; and J. Norsworthy, University of Arkansas, USA</t>
  </si>
  <si>
    <t>* Particular focus on prerequisites required for effective herd health management (HHM) programmes, including understanding bovine disease epidemiology, improving disease surveillance (including the use of sensors), data-driven decision-making based on cow health records, as well as advances in understanding and optimising immune response 
* Reviews HHM issues across the dairy cow life cycle, from reproduction and calf health to the transition stage and replacement of stock 
* Shows how HHM programmes can work in practice for particular conditions, from udder and hoof health to preventing metabolic disorders, bacterial and viral diseases as well as parasitic infections</t>
  </si>
  <si>
    <t>* A comprehensive review of both the causes of greenhouse gas emissions from livestock and the range of ways these emissions can be reduced 
* Particularly strong focus on the range of nutritional strategies, from forage and silage to feed supplements such as plant bioactive compounds and direct-fed microbials as well as inhibitors and vaccines 
* Covers other approaches such as genetics and selection, improved husbandry as well as manure management</t>
  </si>
  <si>
    <t>* Comprehensive overview of key advances in measuring soil biological, physical and chemical properties 
* Particularly strong coverage of developments in measuring soil biological activity, including molecular techniques such as next-generation sequencing as well as improvements in measuring fauna such as earthworms, microbial and fungal communities 
* Focus on ways of using analytical techniques in practice through the use of soil health indicators and decision support systems (DSS)</t>
  </si>
  <si>
    <t>* Comprehensive coverage of advances in optimising all the key steps in developing successful new animal feed products, from assessing feed ingredients, product development and processing to maintaining quality and safety 
* Covers latest research on understanding and improving animal feed conversion efficiency 
* Particular focus on the key issue of feed safety, particularly preventing mycotoxin and other contamination risks</t>
  </si>
  <si>
    <t>* Provides a comprehensive coverage of recent research into the nutritional components of cereals, such as wheat, oats, rye, spelt, sorghum and millet 
* Offers key discussions on the importance and implications of cereal-based products on human health (e.g. cardiovascular, cancer, diabetes) 
* Builds on the foundations for the future development of nutritionally-enhanced cereal products</t>
  </si>
  <si>
    <t>* Comprehensive, systematic review of advances in key CRISPR/Cas technologies, such as TALENS and zinc finger nucleases, double-strand break repair techniques, insertion-based genome edits, base editing, guide RNAs, gRNA/Cas9 constructs and CRISPR/Cas off targeting
* Covers both techniques and their practical application to particular cereal and other crops 
* Discusses challenges in regulating this emerging technology</t>
  </si>
  <si>
    <t>* Covers both in-situ and ex-situ strategies for conserving and exploiting plant genetic diversity 
* Particularly strong coverage of in-situ and on-farm techniques, including collection and management of wild plant populations, community-based conservation strategies, participatory plant breeding programmes and seed systems to ensure farmer access to improved varieties 
* Covers improvements in characterising, evaluating and safe exchange of germplasm to accelerate crop breeding programmes</t>
  </si>
  <si>
    <t>* Detailed review of advances understanding and optimising the physical, chemical and biological properties of substrates to optimise their use 
* Strong focus on sustainability issues such as alternative, renewable sources for substrates
* Includes case studies on practical applications of advances in science and technology for key horticultural crops</t>
  </si>
  <si>
    <t>* Particularly strong focus on understanding dairy cattle behaviour as the foundation for improving welfare in such areas as cognition and learning, pain and stress as well as social behaviour 
* Covers developments in more animal/outcome-based welfare indicators as well as advanced sensor, acoustic and video techniques for monitoring behaviour and welfare 
* Comprehensive review of welfare issues across the value chain, from calves and heifers to culling</t>
  </si>
  <si>
    <t>* Emphasises advances in understanding pig behaviour as the foundation for understanding and improving welfare 
* Comprehensive coverable of welfare issues across the value chain, covering breeding and gestation, farrowing and lactation, weaning, growing and finishing as well as transport, lairage and slaughter 
* Particular focus on ways of assessing and reducing pain in such areas as tail docking and castration</t>
  </si>
  <si>
    <t>* Comprehensive review of key topics in root science, including root architecture, root growth regulators, root anatomy and nutrient acquisition 
* Coverage of root response to both biotic and abiotic variables 
* Discusses the range of techniques to optimize root function, from phenotyping to identify desirable root traits and exploiting the genetics of root traits to the use of plant growth-promoting rhizobacteria (PGPR) and arbuscular mycorrhizal fungi (AM)</t>
  </si>
  <si>
    <t>* Focus on key issues in expanding the genetic base for Musa, including, exploiting current collections of germplasm and collecting and evaluating wild Musa species and landraces 
* Covers methods for improving fertility, resistance and other traits in Cavendish 
* Reviews the range of conventional and modern molecular techniques for breeding new banana varieties</t>
  </si>
  <si>
    <t>* Strong coverage of improving smallholder access to key inputs, from seeds to nutrition and pest management 
* Reviews ways of improving public and private sector extension support as well as market access for smallholders 
* Chapter authors mix research expertise and practical experience of successful project implementation on the ground</t>
  </si>
  <si>
    <t>* Explores the broader economic, political and environmental context in which management of tropical forests needs to operate 
* Particular focus on management structures and techniques to achieve sustainable forest management (SFM) on the ground 
* Includes case studies of practical experience of managing tropical forests in South America, West Africa and Southeast Asia</t>
  </si>
  <si>
    <t>* Very strong focus on key advances in understanding chicken behaviour, including sensory perception, pain and stress responses, learning and cognition as well as social behaviour 
* Coverage of latest wearable, video and acoustic technologies to monitor chicken welfare 
* Comprehensive coverage of welfare issues across the value chain, from hatcheries to catching, transport and slaughter</t>
  </si>
  <si>
    <t>* Covers the theoretical framework underpinning biodiversity conservation in agriculture, as well as key developments in areas such as mapping and modelling diversity 
* Comprehensive review of the range of biodiversity conservation practices such as field margins, hedgerows, agroforestry and improved grassland management
* Includes case studies of successful biodiversity conservation programmes</t>
  </si>
  <si>
    <t>* Reviews latest research on causes of cereal postharvest losses 
* Comprehensive review of the strengths and weakness of different technologies to control postharvest insect pests of cereals 
* Covers latest research on the detection and control of fungal contaminants</t>
  </si>
  <si>
    <t>* The first comprehensive review of key advances in biostimulant research 
* Covers key groups of biostimulants: humic substances, seaweed extracts, protein hydrolysates, silicon, plant growth-promoting rhizobacteria (PGPR) and arbuscular mycorrhizal fungi (AMF) 
* Discusses key advances in research and practical applications of biostimulants in the field</t>
  </si>
  <si>
    <t>Professor Sammy Aggrey, Prof. Huaijun Zhou, Dr Michèle Tixier-Boichard, and Prof. Douglas D. Rhoads</t>
  </si>
  <si>
    <t>* Particular focus on improving functional traits needed for more resilient poultry breeds 
* Comprehensive coverage of key advances in genomic selection and their practical application in breeding improved breeds of layers and broilers 
* Looks forward to emerging trends such as the use of epigenetics and genome editing</t>
  </si>
  <si>
    <t>* Provides a more holistic approach by combining research both on the impacts of climate change on agriculture and the contribution of agriculture to climate change 
* Highlights advances in ways of predicting the effects of agriculture and climate change on one another 
* Builds on this foundation to outline key mitigation strategies to achieve a more ‘climate-smart’ agriculture</t>
  </si>
  <si>
    <t>* Reviews key steps in improving data management, from improving data access and establishing standards for reliable data to effective tagging for discoverability as well as data security 
* Covers a wide range of practical applications of decision support systems (DSS) in crop production, such as crop planting, nutrition and use of rotations 
* Includes the use of DSS in key areas of livestock production such as feed optimization and pasture management</t>
  </si>
  <si>
    <t>* Reviews key steps in biopesticide product development 
* Comprehensive coverage of the range of biopesticides, from microbial to natural substance-based biopesticides 
* Strong focus on pheromone and allelochemical semiochemicals as well as peptide-based biopesticides</t>
  </si>
  <si>
    <t>* Focus on net carbon capture bioenergy technologies which fully address the challenge of climate change 
* Focus on optimising use of co-products and non-food plant materials 
* Reviews of key technologies and products cover both principles and practical applications, including case studies</t>
  </si>
  <si>
    <t>* Focus on development of next generation of whole farm models to improve decision making and support for farmers 
* Addresses the challenges of combining modular sub-systems into whole farm system models 
* Reviews the performance of specific models such as APSIM and DSSAT</t>
  </si>
  <si>
    <t>* Particular focus on advances in understanding insect species and landscape ecology, which provide the foundations for effective IPM 
* Covers latest research on classical, conservation and augmentative biological control 
* Reviews key developments in use of entomopathogenic fungi, viruses and nematodes</t>
  </si>
  <si>
    <t>* Discusses advances in research on vegetable physiology and genetics 
* Comprehensive review of research on best practice in cultivation, including soil health, pest management as well as organic and protected vegetable cultivation 
* Wide-ranging coverage of key vegetables such as carrot, lettuce and cabbage</t>
  </si>
  <si>
    <t>* Comprehensive review of current research on the causes of major fungal, bacterial and viral diseases of tree fruit 
* Summarises current understanding of the ecology of key insect pests of tree fruit 
* Assesses ways of improving integrated disease and pest management, with a particular focus on biological control</t>
  </si>
  <si>
    <t>* Assesses current best practice and methodological issues in life cycle assessment (LCA) methodology for agriculture 
* Looks in detail at particular types of environmental impact such as nutrient 
* Reviews the environmental assessment and optimization of sectors such as crops, ruminant and other livestock production as well as by-products.</t>
  </si>
  <si>
    <t>* Primary focus on developing fully autonomous robotic systems in agriculture 
* Comprehensive review of advances in the key technologies underpinning agricultural robotics
* Particularly strong coverage of the applications of agricultural robotics in different aspects of crop management from planting to harvesting</t>
  </si>
  <si>
    <t>* Assesses performance of conventional techniques such as backcross and hybrid breeding in introducing new traits 
* Maps current progress in methods to identify quantitative trait loci (QTL) linking phenotypic traits with genetic information for selection 
* Shows comparative strengths and weaknesses of marker-assisted selection (MAS) techniques such as genome wide association studies (GWAS) and nested association mapping (NAM)</t>
  </si>
  <si>
    <t>* Focuses on plant health issues in sub-Saharan Africa which are key to improving yields 
* Reviews ways of improving the health of key African crops such as cassava, maize and grain legumes 
* Brings together leading experts on plant health in sub-Saharan Africa</t>
  </si>
  <si>
    <t>* Reviews key advances and best practice in cultivation techniques across the value chain of organic farming 
* Discusses ways of monitoring and improving the environmental impact of organic crop production 
* Particular focus on ways of supporting organic farming in the developing world</t>
  </si>
  <si>
    <t>* Comprehensive review of key technologies in precision agriculture, from proximal and remote sensing to decision support systems and variable rate technologies 
* Surveys key applications of precision agriculture from controlled traffic farming to site-specific nutrient and water management 
* Includes discussion of the economics of precision agriculture</t>
  </si>
  <si>
    <t>* Reviews latest research on understanding potato plant physiology and genetic variety
* Discusses major advances in conventional and hybrid breeding as well as their application in improved varieties 
* Focuses on ways of supporting smallholders in key regions such as Africa</t>
  </si>
  <si>
    <t>* Puts soil health in the broader context of ecosystem services, conservation and climate change 
* Summarises current research on soil structure and composition 
* Reviews latest developments in understanding nutrient and other cycles in soil</t>
  </si>
  <si>
    <t>* Discusses key methods for monitoring soil health 
* Comprehensive review of techniques to manage soil health, such as the use of rotations, intercropping and cover crops 
* Case studies of ways of supporting smallholders in maintaining soil health in regions such as Africa, Asia and South America.</t>
  </si>
  <si>
    <t>* Discusses the competitive strategies of the major pesticide companies
* Identifies the main forces driving the pesticides industry 
* Explains the evolution of the pesticide industry as a context for understanding its future development</t>
  </si>
  <si>
    <t>* Assesses latest research on how grasslands function 
* Surveys best practice in sustainable grassland management 
* Considers wider aspects of sustainability such as ecosystem services and biodiversity</t>
  </si>
  <si>
    <t>Edited by Prof. William Rooney, Texas A&amp;M University, USA</t>
  </si>
  <si>
    <t>* Comprehensive coverage of the latest research on the genetic diversity of sorghum 
* Reviews key developments in breeding, from conventional to marker-assisted techniques, as well their application in developing higher-yielding, more stress-resistant varieties 
* Discusses key elements in integrated crop, pest and weed management</t>
  </si>
  <si>
    <t>* Comprehensive review of the range of water resources, from groundwater and surface water to rainwater, floodwater and waste water 
* Discusses advances in irrigation techniques, from surface irrigation to micro/drip irrigation and fertigation 
* Assesses methods for optimising agricultural water use in rainfed and other systems</t>
  </si>
  <si>
    <t>* Covers the latest research on controlling pathogenic and non-pathogenic safety risks associated with pig meat 
* Comprehensive review of the factors affecting the different aspects of pig meat quality 
* Assesses ways of minimising the environmental impact of pig production such as reducing input use, emissions and waste</t>
  </si>
  <si>
    <t>* Reviews latest research on crop physiology and genetic diversity 
* Detailed coverage of key advances in breeding and their application to produce more resilient drought, salt and cold-tolerant varieties of soybean 
* Summarises good agricultural practices to optimise crop cultivation and make it more sustainable</t>
  </si>
  <si>
    <t>* Discusses latest research on sorghum structure, chemistry and physiology 
* Reviews varied uses of sorghum as a feed and food grain, forage and energy crop 
* Includes case studies of key challenges facing sorghum cultivation in regions such as Asia, Africa and South America</t>
  </si>
  <si>
    <t>* Comprehensive review of pests and diseases affecting oil palm and methods for their management 
* Reviews controversies about palm oil and health 
* Detailed coverage of key issues relating to the environmental impact of oil palm cultivation</t>
  </si>
  <si>
    <t>* Reviews latest research on diseases affecting pigs and their management 
* Comprehensive review of pig welfare across the life-cycle, from gilts and sows to weaned piglets and finishing pigs 
* Includes generic welfare issues such as the role of pasture-based systems, humane transport, lairage and slaughter techniques</t>
  </si>
  <si>
    <t>* Covers key advances in breeding, including conventional, marker-assisted and transgenic breeding techniques 
* Summarises key advances in understanding bacterial, fungal and viral diseases of sugarcane 
* Assesses best practice in integrated disease, pest and weed management</t>
  </si>
  <si>
    <t>* Detailed coverage of oomycete, fungal, viral and bacterial diseases affecting soybeans 
* Reviews developments in disease and pest-resistant varieties as well as integrated pest and weed management 
* Summarises research on developing food and non-food uses, from improving nutritional properties to uses in animal feed and biodiesel</t>
  </si>
  <si>
    <t>* Reviews the latest advances in understanding tea genetics and genetic diversity and how this has informed advances in conventional, marker-assisted and transgenic breeding techniques 
* Summarises current best practice in cultivation techniques and the control of pests and diseases 
* Focuses on assessing the environmental impact of tea cultivation</t>
  </si>
  <si>
    <t>* Comprehensive review of each step in the value chain for mango cultivation, from breeding new varieties to post-harvest storage 
* Coverage of advances in mango genetics and understanding genetic diversity 
* Strong focus on understanding and preventing post-harvest losses</t>
  </si>
  <si>
    <t>* Experts from key organisations such as the RSPO identify key production trends and challenges 
* Reviews latest developments in conventional and marker-assisted breeding as well as transgenic approaches 
* Assesses ways of assessing and optimising yields through techniques such as better nutrient and soil management</t>
  </si>
  <si>
    <t>* Covers recent research on coffee genetics, physiology and genetic diversity 
* Reviews the latest developments in breeding new varieties 
* Assesses advances in measuring and understanding the chemical composition and nutraceutical properties of coffee</t>
  </si>
  <si>
    <t>* Summarises latest research on IWM principles and methods 
* Assesses current challenges facing herbicide use 
* Detailed review of the range of cultural, physical and biological methods of control available for IWM.</t>
  </si>
  <si>
    <t>* Provides a comprehensive review of best practice in sugarcane cultivation across the value chain from planting through to post-harvest operations 
* Assesses alternative uses of sugarcane for bioenergy and other applications 
* Assesses the environmental impact of sugarcane cultivation</t>
  </si>
  <si>
    <t>* Reviews latest research on pig genetics and its implications for improved breeding 
* Detailed review of ways of meeting energy, protein, vitamin and mineral requirements of pigs 
* Assesses the role of exogenous enzymes, growth promotors, prebiotics and probiotics in pig nutrition</t>
  </si>
  <si>
    <t>* Discusses research on factors affecting carcass composition and meat quality; 
* Reviews advances in breeding such as the use of molecular markers; 
* Summarises key developments in understanding and improving the health and welfare of sheep</t>
  </si>
  <si>
    <t>* Assesses developments in genetic resources, genomic information and their application in marker-assisted breeding of cassava; 
* Reviews advances in breeding new varieties with enhanced properties such as higher yield, enhanced nutritional value and resistance to biotic and abiotic stresses; 
* Discusses advances in understanding cassava pests and diseases and integrated pest management techniques</t>
  </si>
  <si>
    <t>* Reviews latest research on bacterial and viral diseases affecting poultry as well as other threats such as parasites; 
* Discusses current research on disease management such as competitive exclusion treatments and other methods to boost immune function; 
* Summarises advances in understanding poultry behaviour and improving flock welfare</t>
  </si>
  <si>
    <t>* Reviews advances in understanding and improving the welfare of dairy cattle; 
* Summarises current research on rumen biology, digestion and ways of optimising nutrition of dairy cattle from grazing to feed and feed supplements; 
* Discusses latest developments in maintaining the health of dairy cattle, including the genetics of disease resistance and dairy herd health management</t>
  </si>
  <si>
    <t>* Discusses the growing importance of cassava as a global crop; 
* Reviews trends and challenges in cassava cultivation in Asia, Africa and Latin America; 
* Summarises current best practice in cassava agronomy, including seed systems, soil and nutrient management, crop rotations and intercropping, and postharvest management</t>
  </si>
  <si>
    <t>* Summarises current good agricultural practice in maize cultivation, from seed selection to nutrient management, conservation agriculture, rotations and intercropping; 
* Reviews advances in understanding and managing diseases and pests such as viruses, nematodes and weeds; 
* Discusses ways maize cultivation can be made more ‘climate smart’</t>
  </si>
  <si>
    <t>* Reviews advances in cultivation practice such as seed establishment and more efficient irrigation techniques; 
* Summarises developments in ‘climate smart’ agriculture such as conservation tillage and organic wheat cultivation; 
* Discusses ways of supporting smallholders improve wheat cultivation in North Africa and other regions in the developing world</t>
  </si>
  <si>
    <t>* Reviews advances in poultry genetics and their application in marker assisted breeding; 
* Summarises recent research on poultry digestion and nutritional requirements; 
* Discusses current studies on optimising the role of dietary components such as enzymes, minerals and probiotics</t>
  </si>
  <si>
    <t>* Discusses ways of ensuring genetic diversity, advances in wheat breeding and their use to improve properties such as drought resistance and cold tolerance; 
* Summarises research on factors affecting nutritional and other aspects of wheat quality; 
* Reviews advances in understanding wheat pests and diseases together with ways of controlling them such as disease-resistant varieties, integrated pest and weed management</t>
  </si>
  <si>
    <t>* Covers almost 100 species of the most important insect pests affecting rice cultivation
* Brings together the key research on each pest, including description and biology and effects on rice plants
* Written by a team of leading entomologists with experience of rice pests in Asia, Africa, the United States and Latin America
* Includes over 150 photographs and images</t>
  </si>
  <si>
    <t>* Reviews key challenges and advances in maize breeding methods; 
* Discusses the development of varieties with enhanced nutritional and other properties such as improved protein content and abiotic stress resistance; 
* Summarises key steps being taken to support smallholders growing maize in developing countries</t>
  </si>
  <si>
    <t>Edited by Professor Gary R. Acuff, Texas A&amp;M University, USA and Professor James S. Dickson, Iowa State University, USA</t>
  </si>
  <si>
    <t>* Reviews current research on the main pathogens affecting beef; 
* Summarises best practice in pathogen detection and safety management on the farm; 
* Discusses methods for ensuring safety in the food chain from slaughter to consumer handling of fresh beef</t>
  </si>
  <si>
    <t>* Summarises current research on pathogenic risks affecting milk and ways they can be controlled on the farm; 
* Reviews ways of measuring and reducing the environmental impact of dairy farming such as better grassland management; 
* Assesses the wider role of dairy farming and how it can be improved in the developing world</t>
  </si>
  <si>
    <t>* Reviews developments in understanding and protecting genetic diversity in rice, and how this translates into marker-assisted and other developments in breeding; 
* Discusses advances in breeding varieties with enhanced properties such as high yield and drought tolerance; 
* Summarises current research on understanding and improving nutritional properties such as vitamin and mineral content</t>
  </si>
  <si>
    <t>* Summarises advances in cultivation practices to close yield gaps, including more efficient irrigation and nutrition techniques; 
* Discusses innovative methods of ‘climate-smart’ cultivation such as integrated crop management and the system of rice intensification (SRI); 
* Reviews the latest research on insect pests, weeds and integrated pest management</t>
  </si>
  <si>
    <t>* Reviews advances in understanding how breeding and growth affects the development of quality attributes such as fat content and tenderness; 
* Summarises recent research on how management of cattle and carcass handling affects sensory properties; 
* Discusses current research on measuring and optimising quality traits such as colour, flavour and tenderness</t>
  </si>
  <si>
    <t>* Discusses developments in good agricultural practice from crop growth models to improved water and nutrition management; 
* Reviews advances in understanding plant physiology and genetic diversity as well as their contribution to improvements in breeding; 
* Summarises recent research on diseases and pests as well as their control through developing disease-resistant varieties or integrated weed management</t>
  </si>
  <si>
    <t>* Reviews latest research on composition and properties of egg shell, white and yolk; 
* Summarises recent studies on pathogens affecting eggs and methods for their control such as washing and packaging; 
* Discusses current findings on factors affecting quality attributes such as appearance, shelf-life and nutritional value</t>
  </si>
  <si>
    <t>* Discusses latest research on welfare issues for laying hens such as beak trimming; 
* Summarises advances in optimising hen nutrition and health;  
* Assesses developments in reducing the environmental impact of egg production</t>
  </si>
  <si>
    <t>University and other researchers in agriculture, rural studies, food policy and environmental science, as well as government personnel involved in developing policies for agriculture and food production</t>
  </si>
  <si>
    <t>* Sets out the historical context for understanding the current challenges facing food production
* Gives a unique overview of the range of reformist, progressive and radical solutions to reforming the global food system
* Provides a framework for comparing the relative strengths and weaknesses of different solutions</t>
  </si>
  <si>
    <t>Insects as alternative sources of protein for food and feed</t>
  </si>
  <si>
    <t>Adriana Casillas</t>
  </si>
  <si>
    <t>University and other researchers in animal nutrition;companies involved in the manufacture of animal feed or animal nutrition services;government and other agencies regulating the animal feed sector; as well as farmers interested in utilising animal feed supplemented with insect-derived proteins</t>
  </si>
  <si>
    <t>*
Reviews the nutritional benefits, applications and challenges of using protein from black soldier flies and yellow mealworms in poultry, pig and fish feed
*
Considers recent advances in the development of mass breeding/rearing techniques for the major insect species used as food or feed
*
Explores some of the key issues currently facing the sector, such as the need to ensure product safety, the development of effective extraction techniques and consumer attitudes towards eating protein derived from insects</t>
  </si>
  <si>
    <t>Irrigation and food production</t>
  </si>
  <si>
    <t>* Provides a comprehensive review of the recent advances in agricultural robotics, such as advances in sensing and perception, as well as technologies and actuation
* Addresses our understanding of the social, ethical and economic aspects of agricultural robotics, including the regulatory frameworks and standards required to authorise their adoption
* Provides examples of the practical application of agricultural robotics in an array of agricultural settings</t>
  </si>
  <si>
    <t>Edited by: Professor Mark Post, Maastricht University, The Netherlands, Professor Che Connon, Newcastle University, UK and Dr Chris Bryant, University of Bath and Bryant Research, UK</t>
  </si>
  <si>
    <t>Weed management in Conservation Agriculture systems</t>
  </si>
  <si>
    <t>Prof Gottlieb Basch, Emilio González-Sanchez, John Geraghty, Seyed Vahid Eslami, Dr Sjoerd Willem Duiker, Dr Saidi Mkomwa, and Marie Bartz</t>
  </si>
  <si>
    <t>Edited by: Professor Gottlieb Basch, University of Evora, Portugal; Professor Emilio González-Sanchez, University of Cordoba, Spain; Mr John Geraghty, South East Technological University, Ireland; Dr Seyed Vahid Eslami, University of Birjand, Iran; Professor Sjoerd Willem Duiker, Penn State University, USA; Dr Saidi Mkomwa, African Conservation Tillage Network, Kenya and Dr Marie Bartz, University of Coimbra, Portugal</t>
  </si>
  <si>
    <t>University and other researchers focussed on low-input and organic agriculture;weed scientists;agronomists;farmers and soil scientists;as well as government and private sector agencies supporting sustainable agriculture</t>
  </si>
  <si>
    <t>*
Considers how weed management can be optimised in an array of different production systems, including perennial Conservation Agriculture (CA) systems and organic CA systems
*
Provides a comprehensive overview of the recent research on the use of cultural and physical weed management techniques in CA systems, such as the use of allelopathy, cover crops and mechanical weeding
*
Reviews the range of chemical and biological weed management techniques available to CA farmers, including the use of bioherbicides and other emerging methods of biological control</t>
  </si>
  <si>
    <t>Improving poultry meat safety and sustainability</t>
  </si>
  <si>
    <t>Edited by: Professor Steven C. Ricke, University of Wisconsin-Madison, USA</t>
  </si>
  <si>
    <t>University and other researchers working in poultry and food science;advisors consulting poultry farmers on aspects of health and safety; as well as government and other private sector agencies supporting sustainable poultry production</t>
  </si>
  <si>
    <t>*
Highlights the major zoonotic disease threats to poultry production, detailing their characterisation, identification and routes of transmission
*
Addresses both on-farm safety and postharvest management techniques in preventing the risk and spread of zoonotic and other diseases
*
Considers how elements of poultry production can be better managed to improve safety and sustainability, such as improving feed formulation and litter management to reduce environmental impact</t>
  </si>
  <si>
    <t>* Provides a comprehensive overview of the effect of drought on cereal crop yield and yield stability 
* Explores recent developments in techniques for improving drought resistance, such as phenotyping, genomic selection and gene editing
* Assesses the role of physiological traits (e.g. root characteristics, canopy architecture) on cereals response to drought stress</t>
  </si>
  <si>
    <t>Contributions by: Youming Wang and Lu Gao, China Animal Health and Epidemiology Centre (CAHEC), China; Sandra Blome, Federal Research Institute for Animal Health – Friedrich Loeffler Institute, Germany; Silvia Bellini, Istituto Zooprofilattico Sperimentale della Lombardia ed Emilia-Romagna (IZSLER), Italy; Douglas P. Gladue and Manuel V. Borca, Plum Island Animal Disease Center and Center of Excellence for African Swine Fever Genomics, USA</t>
  </si>
  <si>
    <t>* Provides a comprehensive overview of the recent advances in tackling the global ASF pandemic
* Considers current disease management practices for managing outbreaks of ASF and highlights the increasing need for a vaccine
* Reviews the use of clinical, serological and virological surveillance methods to identify the presence of ASF</t>
  </si>
  <si>
    <t>Advances in sheep production</t>
  </si>
  <si>
    <t>University and other researchers in small ruminant science;advisors consulting sheep farmers on aspects of health, welfare and nutrition;livestock nutritionists;as well as government and other private sector agencies responsible for ensuring sustainable sheep farming and product quality</t>
  </si>
  <si>
    <t>* Provides a detailed overview of the current challenges facing sheep production, including changing consumer and societal attitudes to sheep products
* Considers how sheep production can improve its sustainability through the implementation of key practices, such as the use of genetic improvements to reduce GHG emissions
* Reviews the recent advances in sheep breeding and genetic selection, as well as how it can be optimised to improve fertility and reproductive performance in sheep</t>
  </si>
  <si>
    <t>Instant Insights: Sustainable tropical forest management</t>
  </si>
  <si>
    <t>* Considers the contribution of sustainable forest management(SFM) to achieving several of the United Nations Sustainable Development Goals (SDGs)
* Addresses the environmental factors which determine types of tropical forests
* Reviews the ways in which tropical forests can influence the water cycle</t>
  </si>
  <si>
    <t>Instant Insights: Using manure in soil management</t>
  </si>
  <si>
    <t>Contributions by: Peter Sørensen, Department of Agroecology, Aarhus University, Denmark; Luca Bechini, University of Milan, Italy; and Lars Stoumann Jensen, University of Copenhagen, Denmark; V. Riau,  L. Morey, R. Cáceres, M. Cerrillo, and A. Bonmatí, Institute of Agrifood Research and Technology (IRTA), Spain; and A. Robles, BETA Tech Center (UVIC-UCC), Spain; Francis J. Larney, Agriculture and Agri-Food Canada, Canada; Barbara Amon, Leibniz Institute for Agricultural Engineering and Bioeconomy (ATB), Germany and University of Zielona Góra, Poland; Lars Stouman Jensen, University of Copenhagen, Denmark; Karin Groenestein, Wageningen Livestock Research, The Netherlands; and Mark Sutton, UK Centre for Ecology &amp; Hydrology (UKCEH), UK; Ashraf M. Tubeileh, California Polytechnic State University, USA; and Michael J. Goss, University of Guelph, Canada</t>
  </si>
  <si>
    <t>* Highlights the role of livestock manure in maintaining and improving soil health
* Addresses how greenhouse gas emissions can be mitigated during the storage, treatment and processing of livestock manure
* Reviews the range of technologies developed to convert livestock manure into bioenergy and biofertiliser products</t>
  </si>
  <si>
    <t>Instant Insights: Ensuring the welfare of broilers</t>
  </si>
  <si>
    <t>* Addresses the detrimental impact of intensive poultry production systems on broiler health and welfare
* Reviews the application of technologies as a means of monitoring and automating welfare assessments of broilers
* Details the development of key health conditions in intensively-reared broilers as a result of poor housing conditions and feed and water restrictions</t>
  </si>
  <si>
    <t>Instant Insights: Fungicide resistance in cereals</t>
  </si>
  <si>
    <t>* Explores the challenges facing future fungicide development and the longevity of the global fungicide market
* Considers how plant pathogens develop resistance to fungicides, as well as how to detect and measure resistance
* Reviews the development of anti-resistance management strategies</t>
  </si>
  <si>
    <t>Instant Insights: Advances in fertilisers and fertiliser technology</t>
  </si>
  <si>
    <t>Contributions by: Paul Miller, Silsoe Spray Applications Unit Ltd, UK;Dan S. Long, USDA-ARS, USA;Bryan G. Hopkins, Brigham Young University, USA;Asher Bar-Tal, Uri Yermiyahu and Alon Ben-Gal, Agricultural Research Organization (ARO), Israel</t>
  </si>
  <si>
    <t>* Considers the role of future fertiliser development in achieving a more sustainable agriculture
* Explores the range of techniques required to optimise fertiliser application in modern agriculture, such as rate, placement and timing
* Includes case studies which demonstrate the successful application of fertigation techniques in conventional and soilless cultivation systems</t>
  </si>
  <si>
    <t>Instant Insights: Phenotyping applications in agriculture</t>
  </si>
  <si>
    <t>* Discusses recent advances in the use of phenotyping techniques to enhance current cereal crop breeding programmes
* Considers the application of phenotyping techniques in controlled environments
* Includes a selection of useful case studies which illustrate the application of phenotyping techniques in an array of agricultural settings</t>
  </si>
  <si>
    <t>Professor Dr Barbara Amon</t>
  </si>
  <si>
    <t>Edited by: Professor (UZ) Dr Barbara Amon, University of Zielona Góra, Poland and Leibniz Institute for Agricultural Engineering and Bioeconomy (ATB), Germany</t>
  </si>
  <si>
    <t>Contributions by: Alice Muchugi, World Agroforestry (ICRAF), Kenya; Sammy Muraguri, Kunming Institute of Botany, China; Hesti L. Tata, Forest Research &amp; Development Centre, Indonesia; Jürgen Blaser, Bern University of Applied Sciences, Switzerland; and Patrick D. Hardcastle, Forestry Development Specialist, UK; Francis E. Putz, University of Florida-Gainesville, USA; and Ian D. Thompson, Thompson Forest Ltd.-Kelowna, Canada; Oliver Gardi, Bern University of Applied Sciences and School of Agricultural, Forest and Food Sciences HAFL, Switzerland; Stephanie Mansourian, Mansourian.org/University of Geneva, Switzerland/IUFRO, Austria; Jürgen Blaser, Bern University of Applied Sciences, Switzerland; Patrick D. Hardcastle, Forestry Development Specialist, UK; and Gillian Petrokofsky, University of Oxford, UK</t>
  </si>
  <si>
    <t>Contributions by: T. B. Rodenburg, Wageningen University, The Netherlands; Gina Caplen, University of Bristol, UK; Anja Brinch Riber, Aarhus University, Denmark; Ingrid C. de Jong and Rick A. van Emous, Wageningen Livestock Research, The Netherlands; Marian Stamp Dawkins and Elizabeth Rowe, University of Oxford, UK</t>
  </si>
  <si>
    <t>Contributions by: Richard Oliver, University of Nottingham, UK; Lise Nistrup Jørgensen, Aarhus University, Denmark; Richard Peter Oliver, Curtin University, Australia; and Thies Marten Heick, Aarhus University, Denmark; Gregory M. Kemmitt, Corteva Agriscience™, UK; R. J. Bryson and H-D. Brix, BASF SE, Germany</t>
  </si>
  <si>
    <t>Women and smallholder farming</t>
  </si>
  <si>
    <t>Addressing global inequities in agriculture</t>
  </si>
  <si>
    <t>Emerita Professor Carolyn Sachs and Dr Paige Castellanos</t>
  </si>
  <si>
    <t>Edited by: Emerita Professor Carolyn E. Sachs, Pennsylvania State University, USA and Dr Paige Castellanos, Oxfam America (OUS), USA</t>
  </si>
  <si>
    <t>University and other researchers studying smallholder farming systems in departments of agricultural science, gender studies, international development, politics and development economics, as well as government and non-governmental organisations (NGOs) involved in development programmes focussing on women smallholders</t>
  </si>
  <si>
    <t>* Provides a comprehensive overview of the key challenges encountered by women smallholder farmers, such as restricted access to markets and technical training programmes
* Addresses the critical role of women smallholder farmers to the success of global agricultural production
* Includes a selection of case studies which highlight the development of programmes to aid women smallholder farmers in crop and livestock production</t>
  </si>
  <si>
    <t>Advances in biocontrol of crop insect pests</t>
  </si>
  <si>
    <t>Prof Travis R. Glare and Johannes Jehle</t>
  </si>
  <si>
    <t>Edited by: Professor Travis Glare, Lincoln University, New Zealand and Professor Johannes Jehle, Institute of Biological Control – Federal Research Centre for Cultivated Plants (JKI), Germany</t>
  </si>
  <si>
    <t>University and other researchers in entomology and crop protection;governments and other private sector agencies responsible for regulating biocontrol products;agrochemical companies manufacturing and selling crop protection products;as well as agronomists providing advisory services on aspects of biocontrol</t>
  </si>
  <si>
    <t>* Provides a detailed overview of the recent advances in the biocontrol sector, focussing on the development of products to control crop insect pests
* Considers the key issues and challenges that can arise as a result of the development of novel biocontrol agents, such as the challenge of commercialising a new product to a rapidly changing market
* Addresses how breeding techniques can be optimised to improve plant defences against insect pest attacks</t>
  </si>
  <si>
    <t>Lesley Stubbings and Kate Phillips</t>
  </si>
  <si>
    <t>Edited by Lesley Stubbings and Kate Phillips and contributions by Prof. Raffaele Zanoli, Ms Hollie Riddell, Neil Sargison, Dr Samir Id-Lahoucine, Dr Joanne Conington, Dr Brad Freking, Dr Nerys Wright, Prof. Cathy Dwyer, Dr Rudolf Reichel, Prof. Eric Morgan, Dr Claire Morgan-Davies, D. Barker, Dr Liz Genever, Ms Alison Bond, Prof Zhongtang Yu, Dr Suzanne Rowe, Dr Jude L. Capper, N. M. Schreurs, Dr Arpita Mohapatra, and Prof. Ningtao Mao</t>
  </si>
  <si>
    <t>Instant Insights: Improving the welfare of growing and finishing pigs</t>
  </si>
  <si>
    <t>Contributions by: Arlene Garcia and John J. McGlone, Texas Tech University, USA; Jonathan Amory, Writtle University College, UK; and Nina Wainwright, British Pig Executive (BPEX), UK; Luigi Faucitano, Agriculture and Agri-Food Canada, Canada; and Antonio Velarde, Institute of Agrifood Research and Technology, Spain; Edgar Garcia Manzanilla, Pig Development Department, Teagasc, The Irish Agriculture and Food Development Authority, Ireland</t>
  </si>
  <si>
    <t>* Discusses the role of poor herd health management in the development of disorders and outbreaks of disease
* Highlights the impact of intensive pig production systems on animal behaviour
* Addresses the use of environmental enrichment as a means of mitigating aggressive behaviour in pigs, such as tail biting</t>
  </si>
  <si>
    <t>Instant Insights: Unmanned aircraft systems in agriculture</t>
  </si>
  <si>
    <t>Chunhua Zhang, Algoma University, Canada; and John M. Kovacs and Dan Walters, Nipissing University, Canada; Helge Aasen, Institute of Agricultural Sciences, ETH Zurich and Remote Sensing Team, Division of Agroecology and Environment, Agroscope, Switzerland; and Lukas Roth, Institute of Agricultural Sciences, ETH Zurich, Switzerland; Tarin Paz-Kagan, Ben Gurion University of the Negev, Israel; Wenxuan Guo, Texas Tech University and Texas A&amp;M AgriLife Research, USA; and Haibin Gu, Bishnu Ghimire and Oluwatola Adedeji, Texas Tech University, USA</t>
  </si>
  <si>
    <t>* Considers the use of unmanned aircraft systems (UASs) as a means of measuring key plant traits, including canopy cover
* Discusses the advantages and limitations of using unmanned aerial vehicle remote sensing platforms in precision agriculture
* Reviews key elements of UASs, including platforms, sensors, flight planning and imagery acquisition</t>
  </si>
  <si>
    <t>Instant Insights: Carbon monitoring and management in forests</t>
  </si>
  <si>
    <t>Contributions by: Andreas Schindlbacher, Federal Research and Training Centre for Forests, Natural Hazards and Landscape (BFW), Austria; Mathias Mayer, Swiss Federal Institute for Forest, Snow and Landscape Research (WSL), Switzerland and University of Natural Resources and Life Sciences (BOKU), Austria; Robert Jandl, Federal Research and Training Centre for Forests, Natural Hazards and Landscape (BFW), Austria; and Stephan Zimmermann and Frank Hagedorn, Swiss Federal Institute for Forest, Snow and Landscape Research (WSL), Switzerland; Lydie-Stella Koutika, Research Centre on the Durability and the Productivity of Industrial Plantations (CRDPI), Republic of the Congo; Nicolas Marron, UMR 1434 Silva, INRAE Grand- Est Nancy, Université de Lorraine, AgroParisTech 54000 Nancy, France; and Rémi Cardinael, AIDA, University of Montpellier, CIRAD, Montpellier, France, CIRAD, UPR AIDA, Harare and University of Zimbabwe, Zimbabwe; Marieke Sandker and Till Neeff, Food and Agriculture Organization of the United Nations (FAO), Italy; 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 Rodney J. Keenan, The University of Melbourne, Australia</t>
  </si>
  <si>
    <t>* Explores the interactions between tropical forests and the immediate climate, as well as the role of tropical forests in the global carbon cycle
* Highlights the development and submission of Action Plans for Reducing Emissions from Deforestation and Forest Degradation (REDD+) by a range of countries
* Considers the debate surrounding whether forests should be classified as sources or sinks of carbon</t>
  </si>
  <si>
    <t>Instant Insights: Improving the sustainability of dairy production</t>
  </si>
  <si>
    <t>Contributions by: Sophie Bertrand, French Dairy Board (CNIEL), France; J. Upton, E. Murphy and L. Shalloo, Teagasc, Ireland; M. Murphy, Cork Institute of Technology, Ireland; and I.J.M. De Boer and P.W.G. Groot Koerkamp, Wageningen University, The Netherlands; Stephanie A. Terry, Agriculture and Agri-Food Canada, Canada and University of Sydney, Australia; Carlos M. Romero, Agriculture and Agri-Food Canada and University of Lethbridge, Canada; and Alex V. Chaves and Tim A. McAllister, Agriculture and Agri-Food Canada, Canada; Elie Jami, Agricultural Research Organization – Volcani Center, Israel; and Itzhak Mizrahi, Ben-Gurion University of the Negev, Israel; Jack B. Hetherington, University of Adelaide/CSIRO Agriculture and Food/Fight Food Waste Cooperative Research Centre, Australia; Pablo Juliano, CSIRO Agriculture and Food, Australia; and Rodolfo García-Flores, CSIRO Data61, Australia</t>
  </si>
  <si>
    <t>* Reviews the range of methods available to evaluate the environmental impact of dairy production
* Considers the role of the ruminant microbiome on energy harvest and methane emission
* Addresses how dairy farms can function more sustainably, focussing on how energy consumption and water use can be optimised to reduce environmental impact</t>
  </si>
  <si>
    <t>Instant Insights: Optimising quality attributes in horticultural products</t>
  </si>
  <si>
    <t>Contributions by: M. Causse, E. Albert and C. Sauvage, INRA, France; Chris Barbey and Kevin Folta, University of Florida, USA; Kerry Walsh and Zhenglin Wang, Central Queensland University, Australia; Oliver Chen, Biofortis Research, Merieux NutriSciences and Tufts University, USA; and Eunice Mah, Biofortis Research, Merieux NutriSciences, USA; Duane Greene, University of Massachusetts, USA</t>
  </si>
  <si>
    <t>* Reviews recent advances in the use of quantitative trait loci to identify and improve key sensory attributes of tomatoes and strawberries
* Identifies the key health benefits associated with the consumption of cranberries, as well as future approaches for maximising the bioefficacy of cranberry-related food and products
* Highlights the use of plant bioregulators in the tree fruit production industry as a means of controlling vegetative growth and the maintenance and development of tree structure</t>
  </si>
  <si>
    <t>Instant Insights: Regulatory frameworks for new agricultural products and technologies</t>
  </si>
  <si>
    <t>Contributions by: Johnny Yeung, Yong Quan Tan, Siew Herng Chan, Kern Rei Chng, Calvin Yeo, Jer Lin Poh, Teng Yong Low and Joanne Sheot Harn Chan, National Centre for Food Science, Singapore; Gregory Jaffe, Center for Science in the Public Interest, USA; Rüdiger Hauschild, APIS Applied Insect Science GmbH, Germany; and Willem J. Ravensberg, Koppert Biological Systems, The Netherlands; Wyn Grant, University of Warwick, UK; and Roma Gwynn, Biorationale, UK; Manfred Lützow, saqual GmbH, Switzerland</t>
  </si>
  <si>
    <t>* Utilises case studies to highlight the processes involved in receiving regulatory approval for new agricultural products
* Highlights the need for consistent regulation of genome-edited crops/products from country to country
* Reviews recent advances in plant protection regulations in the EU, focussing on those applicable to biopesticides and bioprotectants</t>
  </si>
  <si>
    <t>Contributions by: Roland Pieruschka and Ulrich Schurr, Institute for Bio- and Geosciences (IBG), IBG-2: Plant Sciences, Forschungszentrum Jülich, Germany; Sherif Hamdy, Aurélie Charrier and Laurence Le Corre, GEVES, France; Pejman Rasti, Université d’Angers and École d’ingénieur Informatique et Environnement (ESAIP), France; and David Rousseau, Université d’Angers, France; Thomas Vatter and José L. Araus, University of Barcelona and AGROTECNIO (Center for Research in Agrotechnology), Spain; John (Jack) Christopher, University of Queensland QAAFI, Australia; Eri Hayashi, Japan Plant Factory Association, Japan</t>
  </si>
  <si>
    <t>* Considers the use of proximal sensors as a means of evaluating crop health and performance
* Reviews recent advances in the use of proximal spectroscopic sensors to measure soil health
* Addresses the key challenges facing future crop sensor development</t>
  </si>
  <si>
    <t>Transforming food systems</t>
  </si>
  <si>
    <t>The quest for sustainability</t>
  </si>
  <si>
    <t>Edited by: Adriana Casillas, Tebrio, Spain</t>
  </si>
  <si>
    <t>University researchers in pig/swine and veterinary science as well as ethology; government and other agencies involved in regulating and monitoring farm animal welfare; companies breeding pigs and processing pig meat</t>
  </si>
  <si>
    <t>Researchers in crop, soil and environmental science;companies providing effective measuring, reporting and verification services and farmers wishing to adopt soil carbon sequestration practices on their farms</t>
  </si>
  <si>
    <t>University and other dairy science researchers; environmental scientists; government and other agencies tackling the challenge of climate change; companies involved in livestock production and processing of dairy and meat products</t>
  </si>
  <si>
    <t>Researchers working in food safety and quality in universities or other research centres, food processors and retailers/suppliers</t>
  </si>
  <si>
    <t>Researchers in agricultural and environmental science, as well as governments, investment institutions and agri-food businesses</t>
  </si>
  <si>
    <t>Researchers in soil and crop science, government and other agencies monitoring the health of agricultural soils and farmers wishing to further their knowledge on the latest developments in optimising soil health</t>
  </si>
  <si>
    <t>Edited by: Professor André Drenth, University of Queensland, Australia and Professor Gert H. J. Kema, Wageningen University, The Netherlands</t>
  </si>
  <si>
    <t>University researchers in poultry and veterinary science as well as ethology; government and other agencies responsible for the poultry sector and farm animal welfare; companies involved in rearing chickens and processing poultry meat</t>
  </si>
  <si>
    <t>Crop scientists in departments of agricultural sciences; government and other agencies advising on fertiliser use and its environmental impact; the farming community; companies manufacturing fertilisers and providing advice on fertiliser application</t>
  </si>
  <si>
    <t>Instant Insights: Biofertiliser use in agriculture</t>
  </si>
  <si>
    <t>Contributions by: Lidia Sas Paszt and Slawomir Gluszek, Research Institute of Horticulture, Poland; Sylvia Kratz, Kerstin Panten, Ewald Schnug and Elke Bloem, Julius Kühn-Institute, Germany; April Leytem, Robert Dungan, Mindy Spiehs and Dan Miller, United States Department of Agriculture, USA; M. J. Salomon, The Waite Research Institute and The School of Agriculture, Food and Wine, The University of Adelaide, Australia; S. F. Bender, Agroscope, Switzerland; T. R. Cavagnaro, The Waite Research Institute and The School of Agriculture, Food and Wine, The University of Adelaide, Australia; and M. G. A. van der Heijden, Agroscope and University of Zurich, Switzerland; Elisa Zampieri, Institute for Sustainable Plant Protection, Italy; Iakovos S. Pantelides, Cyprus University of Technology, Cyprus; and Raffaella Balestrini, Institute for Sustainable Plant Protection, Italy</t>
  </si>
  <si>
    <t>Crop scientists in departments of agricultural sciences; government and other agencies advising on fertiliser use and its environmental impact; the farming community; companies manufacturing biofertilisers and providing advice on biofertiliser application</t>
  </si>
  <si>
    <t>* Considers the need to replace the application of synthetic fertilisers with more eco-friendly alternatives that have a reduced impact on the environment
* Reviews recent advances in the use of treated wastes to optimise crop health and nutrition
* Addresses key issues that can arise as a result of the use of bio-based fertilisers</t>
  </si>
  <si>
    <t>Instant Insights: Viruses affecting horticultural crops</t>
  </si>
  <si>
    <t>Contributions by: Kenneth C. Eastwell, Washington State University, USA; Karel Petrzik, Biology Centre CAS, Czech Republic; Manuel Rubio, Federico Dicenta and Pedro Martínez-Gómez, CEBAS-CSIC, Spain; H. Czosnek, Hebrew University of Jerusalem, Israel; A. Koren, Hishtil Nursery, Israel; and F. Vidavski, Tomatech R&amp;D, Israel; John E. Thomas, The University of Queensland, Queensland Alliance for Agriculture and Food Innovation, Australia; Andrew D. W. Geering, Queensland Alliance for Agriculture and Food Innovation, The University of Queensland, Australia</t>
  </si>
  <si>
    <t>Researchers in agriculture and horticulture science, farmers, agronomists and consultants, as well as plant/crop virologists</t>
  </si>
  <si>
    <t>* Reviews the implementation of best practices to reduce the risk of virus spread in apple orchards
* Provides a detailed overview of key viruses affecting banana production, such as banana bunchy top virus and banana bract mosaic virus
* Addresses the modes of transmission and spread of Apple mosaic virus</t>
  </si>
  <si>
    <t>Emeritus Professor Nick Reid and Dr Rhiannon Smith</t>
  </si>
  <si>
    <t>Edited by: Emeritus Professor Nick Reid and Dr Rhiannon Smith, University of New England, Australia</t>
  </si>
  <si>
    <t>Improving nitrogen use efficiency in crop production</t>
  </si>
  <si>
    <t>Edited by: Adjunct Professor Jagdish Kumar Ladha, University of California-Davis, USA</t>
  </si>
  <si>
    <t>sustainable intensification of smallholder farming systems</t>
  </si>
  <si>
    <t>Instant Insights: Agroforestry practices</t>
  </si>
  <si>
    <t>Unknown</t>
  </si>
  <si>
    <t>Instant Insights: Optimising agri-food supply chains</t>
  </si>
  <si>
    <t>Instant Insights: Organic soil amendments</t>
  </si>
  <si>
    <t>Instant Insights: Zero/no till cultivation</t>
  </si>
  <si>
    <t>Contributions by: Sander de Leeuw, Renzo Akkerman and Rodrigo Romero Silva, Wageningen University and Research, The Netherlands; Samantha Islam, University of Cambridge, UK; Louise Manning, Royal Agricultural University, UK; and Jonathan M. Cullen, University of Cambridge, UK; Louise Manning, Royal Agricultural University, UK; and Aleksandra Kowalska, Maria Curie- Skłodowska University, Poland; Hamid El Bilali, University of Natural Resources and Life Sciences (BOKU), Austria; Gerhard Schiefer, University of Bonn, Germany</t>
  </si>
  <si>
    <t>Technology &amp; data</t>
  </si>
  <si>
    <t>Researchers working in food safety and quality in universities or other research centres, government and private agencies regulating threats to the agri-food supply chain, food processors and retailers/suppliers</t>
  </si>
  <si>
    <t>* Considers recent advances in agri-food traceability systems and technologies
* Reviews the role of food governance and technology in product recalls in food supply chains
* Addresses the main causes of food losses and waste in agri-food supply chains and how they can be prevented/reduced</t>
  </si>
  <si>
    <t>Contributions by: A. J. Escribano, Nutrion Internacional, Spain; J. Ryschawy, University of Toulouse, France; and L. K. Whistance, The Organic Research Centre, UK;Lydie Dufour, INRA, France;Diomy S. Zamora, University of Minnesota, USA; Samuel C. Allen, New Mexico State University, USA; Kent G. Apostol, Independent Researcher and Editor, USA; Shibu Jose, University of Missouri, USA; and Gary Wyatt, University of Minnesota, USA;M. Weih, P.-A. Hansson, J. A. Ohlsson, M. Sandgren, A. Schnürer and A.-C. Rönnberg- Wästljung, Swedish University of Agricultural Sciences, Sweden;M. R. Mosquera-Losada, J. J. Santiago-Freijanes, A. Rigueiro-Rodríguez, F. J. Rodríguez-Rigueiro, D. Arias Martínez, A. Pantera and N. Ferreiro-Domínguez, University of Santiago de Compostela, Spain</t>
  </si>
  <si>
    <t>Academic researchers in forestry and agricultural science; international and national government and research agencies promoting agroforestry in particular countries and regions</t>
  </si>
  <si>
    <t>* Considers the importance of agroforestry systems in achieving a more sustainable agriculture
* Reviews the environmental, ecological and economic benefits of agroforestry systems
* Explores the ways in which agroforestry practices can be implemented to enhance biodiversity</t>
  </si>
  <si>
    <t>Contributions by: Alison Hamm and Daniel K. Manter, USDA-ARS, USA; Theodor Friedrich, Food and Agriculture Organization of the United Nations (FAO), Italy; 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 Michael Kucera, formerly USDA-Natural Resources Conservation Service (USDA-NRCS)/National Soil Survey Center, USA</t>
  </si>
  <si>
    <t>Crop scientists researching low-input and organic agriculture, soil scientists, national organisations responsible for improving agricultural practices and sustainability</t>
  </si>
  <si>
    <t>* Reviews the effects of no-till practices on soil health, focussing on its impact on the physical, chemical and biological properties of soils
* Considers the key concepts of no-tillage agriculture and how soil disturbance can be minimised during particular farming activities
* Assesses the role of no-till agricultural practices on reducing the risk of soil erosion</t>
  </si>
  <si>
    <t>Professor Jerry W. Knox</t>
  </si>
  <si>
    <t>Edited by: Professor Jerry W. Knox, Cranfield University, UK</t>
  </si>
  <si>
    <t>Professor Sander de Leeuw, Dr Renzo Akkerman, and Dr Rodrigo Romero-Silva</t>
  </si>
  <si>
    <t>Edited by: Professor Sander de Leeuw, Dr Renzo Akkerman and Dr Rodrigo Romero-Silva, Wageningen University, The Netherlands</t>
  </si>
  <si>
    <t>Professor Claus Grøn Sørensen</t>
  </si>
  <si>
    <t>Edited by: Professor Claus Grøn Sørensen, Aarhus University, Denmark</t>
  </si>
  <si>
    <t>Prof André Drenth and Prof Gert H. J. Kema</t>
  </si>
  <si>
    <t>Prof Gert H. J. Kema and Prof André Drenth</t>
  </si>
  <si>
    <t>&lt;p&gt;There are an estimated 500 million smallholder farmers across the world, of which a suggested 60-80% are women. Despite this overwhelming majority, women smallholders remain largely unsupported and their contribution to agriculture is often devalued because of their sex.&lt;/p&gt; &lt;p&gt;&lt;em&gt;Women and smallholder farming: Addressing global inequities in agriculture&lt;/em&gt; provides a comprehensive overview of the main obstacles and challenges women smallholders continue to face, such as restricted access to markets and education, as well as a lack of control over assets and property rights. The book also assesses the impact of sociocultural factors on women smallholder farmers in different regions around the world, including Africa, Asia, Latin America and the Middle East. In highlighting these issues, the book considers how key stakeholders across the agri-food supply chain can support, empower and sufficiently compensate women smallholder farmers for their contribution to agriculture.&lt;/p&gt; &lt;p&gt;Edited by two internationally-renowned experts on gender and agriculture, the book will be a standard reference for university and other researchers studying smallholder farming systems in departments of agricultural science, gender studies, international development, politics and development economics, as well as government and non-governmental organisations (NGOs) involved in development programmes focussing on women smallholders.&lt;/p&gt;</t>
  </si>
  <si>
    <t>&lt;p&gt;&lt;strong&gt;Part 1 Women smallholders and global agricultural production&lt;/strong&gt;&lt;/p&gt; &lt;ul&gt; &lt;li&gt;1.The role of women smallholder farmers in achieving global food security: an overview: &lt;em&gt;Nicoline de Haan, Gender Platform Director - CGIAR, France&lt;/em&gt;;&lt;/li&gt; &lt;li&gt;2.The role of women smallholders in achieving the UN Sustainable Development Goals: &lt;em&gt;Rhiannon Pyburn, KIT Royal Tropical Institute, The Netherlands&lt;/em&gt;;&lt;/li&gt; &lt;li&gt;3.The adoption of climate change mitigation strategies by women smallholder farmers: &lt;em&gt;Margaret Alston, Monash University and University of Newcastle, Australia&lt;/em&gt;;&lt;/li&gt; &lt;/ul&gt; &lt;p&gt;&lt;strong&gt;Part 2 Sociocultural factors and their effects on women smallholder farmers&lt;/strong&gt;&lt;/p&gt; &lt;ul&gt; &lt;li&gt;4.Challenges facing women smallholder farmers: an overview: &lt;em&gt;Sabin Bieri, University of Bern, Switzerland&lt;/em&gt;;&lt;/li&gt; &lt;li&gt;5.The impact of sociocultural factors on women smallholder farmers: Africa: &lt;em&gt;Brenda Boonabaana, Makerere University, Uganda&lt;/em&gt;;&lt;/li&gt; &lt;li&gt;6.The impact of sociocultural factors on women smallholder farmers: Asia: &lt;em&gt;Nozomi Kawarazuka, International Potato Centre (CIP), USA&lt;/em&gt;;&lt;/li&gt; &lt;li&gt;7.The impact of sociocultural factors on women smallholder farmers: Latin America: &lt;em&gt;Janet Momsen, University of California-Davis, USA&lt;/em&gt;;&lt;/li&gt; &lt;li&gt;8.The impact of sociocultural factors on women smallholder farmers: Middle East: &lt;em&gt;Dina Najjar, ICARDA, Lebanon&lt;/em&gt;;&lt;/li&gt; &lt;/ul&gt; &lt;p&gt;&lt;strong&gt;Part 3 Gender negotiations for women smallholders&lt;/strong&gt;&lt;/p&gt; &lt;ul&gt; &lt;li&gt;9.The role and influence of care work responsibilities on agricultural production: &lt;em&gt;Paige Castellanos, Oxfam, USA&lt;/em&gt;;&lt;/li&gt; &lt;li&gt;10.Confronting masculinities and patriarchal gender norms in agriculture: an overview: &lt;em&gt;Angie Carter, Michigan Tech, USA&lt;/em&gt;;&lt;/li&gt; &lt;li&gt;11.Sexuality and women smallholders: &lt;em&gt;Prisca Pfammatter, Kanton Basel-Stadt, Switzerland&lt;/em&gt;;&lt;/li&gt; &lt;li&gt;12.Negotiating the intersection of gender and race in agriculture: &lt;em&gt;Hannah Whitley, Penn State University, USA&lt;/em&gt;;&lt;/li&gt; &lt;li&gt;13.Agriculture, power and gender-based violence: &lt;em&gt;Veronica Kaitano, Independent Gender Consultant, Malawi&lt;/em&gt;;&lt;/li&gt; &lt;li&gt;14.The impact of migration on women smallholders: &lt;em&gt;Jemima Baada, University of British Columbia, Canada&lt;/em&gt;;&lt;/li&gt; &lt;/ul&gt; &lt;p&gt;&lt;strong&gt;Part 4 Facilitating access to resources and technology&lt;/strong&gt;&lt;/p&gt; &lt;ul&gt; &lt;li&gt;15.Challenges facing women smallholder farmers: access to markets: &lt;em&gt;Margaret Adesugba, Newcastle University, UK&lt;/em&gt;;&lt;/li&gt; &lt;li&gt;16.Improving access of women smallholders to technical training and extension programmes: &lt;em&gt;Kathleen Colverson, University of Florida, USA&lt;/em&gt;;&lt;/li&gt; &lt;li&gt;17.Women smallholders and technology: facilitating access to improve farm productivity and profitability: &lt;em&gt;Girma Gezimu Gebre, Ritsumeikan University, Japan&lt;/em&gt;;&lt;/li&gt; &lt;li&gt;18.Gender-transformative approaches/programmes: role and benefits for women smallholders: &lt;em&gt;Rhiannon Pyburn, KIT Royal Tropical Institute, The Netherlands&lt;/em&gt;;&lt;/li&gt; &lt;li&gt;19.Financial support initiatives for women smallholders: access and availability: &lt;em&gt;M. Jahangir Alam Chowdhury, University of Dhaka, Bangladesh&lt;/em&gt;;&lt;/li&gt; &lt;li&gt;20.Challenges facing women smallholder farmers: land tenure/land rights: &lt;em&gt;Krista Jacobs, Landesa, USA&lt;/em&gt;;&lt;/li&gt; &lt;li&gt;21.Supporting women smallholder farmers: the role of the public and private sectors: &lt;em&gt;Margaret Alston, Monash University and University of Newcastle, Australia&lt;/em&gt;;&lt;/li&gt; &lt;li&gt;22.Supporting women smallholder farmers: the establishment of women empowerment programmes: &lt;em&gt;Janelle Larson, Penn State University, USA&lt;/em&gt;;&lt;/li&gt; &lt;/ul&gt; &lt;p&gt;&lt;strong&gt;Part 5 Case studies&lt;/strong&gt;&lt;/p&gt; &lt;ul&gt; &lt;li&gt;23.Women smallholder farmers and water resource management: &lt;em&gt;Stephanie Buechler, Penn State University, USA&lt;/em&gt;;&lt;/li&gt; &lt;li&gt;24.Women smallholder farmers growing horticultural crops: &lt;em&gt;Francis Denisse McClean, Zamorano University, Honduras&lt;/em&gt;;&lt;/li&gt; &lt;li&gt;25.Women smallholder farmers growing beverage crops: &lt;em&gt;Alissa Bilfield, University of Washington, USA&lt;/em&gt;;&lt;/li&gt; &lt;li&gt;26.Women smallholder farmers growing roots, tubers and pulses: &lt;em&gt;Linley Chiwona-Karltun, Swedish Unviersity of Life Sciences, Sweden&lt;/em&gt;;&lt;/li&gt; &lt;li&gt;27.Women smallholder farmers growing oil bearing crops: &lt;em&gt;Hudu Zakaria, University of Development Studies, Ghana&lt;/em&gt;;&lt;/li&gt; &lt;li&gt;28.Women smallholder farmers and agroforestry systems: &lt;em&gt;Marlène Elias, Bioversity International, Italy&lt;/em&gt;;&lt;/li&gt; &lt;li&gt;29.Supporting women smallholders involved in pig farming: &lt;em&gt;Rosemirta Birungi, International Livestock Research Institute (ILRI), Kenya&lt;/em&gt;;&lt;/li&gt; &lt;li&gt;30.Supporting women smallholders involved in poultry farming: &lt;em&gt;Brigitte Bagnol, International Rural Poultry Centre, Mozambique&lt;/em&gt;;&lt;/li&gt; &lt;/ul&gt;</t>
  </si>
  <si>
    <t>&lt;ul&gt; &lt;li&gt;Provides a comprehensive overview of the key challenges encountered by women smallholder farmers, such as restricted access to markets and technical training programmes&lt;/li&gt; &lt;li&gt;Addresses the critical role of women smallholder farmers to the success of global agricultural production&lt;/li&gt; &lt;li&gt;Includes a selection of case studies which highlight the development of programmes to aid women smallholder farmers in crop and livestock production&lt;/li&gt; &lt;/ul&gt;</t>
  </si>
  <si>
    <t>10.19103/AS.2024.0148</t>
  </si>
  <si>
    <t>TVM;TVF;TVKC;TVP;RBGB;TVH</t>
  </si>
  <si>
    <t>TEC003070;TEC003020;TEC003030;TEC058000</t>
  </si>
  <si>
    <t>TVM;TVF;TVH;TVK;TVP;TVBP</t>
  </si>
  <si>
    <t>&lt;p&gt;There remains considerable uncertainty surrounding the future of effective weed control in agriculture, particularly due to the environmental impact of herbicides, as well as increasing levels of herbicide resistance. In Conservation Agriculture (CA) systems where ploughing has been replaced with no-tillage systems, weed management without reliance on herbicides has proven to be even more challenging.&lt;/p&gt; &lt;p&gt;Weed management in Conservation Agriculture systems reviews the range of alternative, non-chemical methods of weed control which can be implemented to improve the productivity and sustainability of CA. These methods include cultural and biological techniques such as cover crop roller crimping, mechanical weeding and thermal weed control. The book also assesses ways of optimising weed control in perennial, horticultural and other crops.&lt;/p&gt; &lt;p&gt;With its detailed exploration of weed management in specific production systems, as well as the range of weed management techniques available, the book provides its readers with the means necessary to implement more sustainable methods of weed control that protect both yields and the environment.&lt;/p&gt;</t>
  </si>
  <si>
    <t>&lt;ul&gt; &lt;li&gt;1.Weed ecology in Conservation Agriculture systems: an overview: &lt;em&gt;Seyed Vahid Eslami, University of Birjand, Iran&lt;/em&gt;;&lt;/li&gt; &lt;li&gt;2.Modelling weed dynamics in Conservation Agriculture systems: &lt;em&gt;Jose Gonzalez-Andujar, CISC, Spain&lt;/em&gt;;&lt;/li&gt; &lt;/ul&gt; &lt;p&gt;&lt;strong&gt;Part 1 Cultural and physical weed management techniques&lt;/strong&gt;&lt;/p&gt; &lt;ul&gt; &lt;li&gt;3.Cultural techniques to control weeds in Conservation Agriculture systems: &lt;em&gt;Francisco Skora Neto, IAPAR, Brazil&lt;/em&gt;;&lt;/li&gt; &lt;li&gt;4.The use of allelopathy in weed control in Conservation Agriculture systems: &lt;em&gt;Muhammad Farooq, Sultan Qaboos University, Oman&lt;/em&gt;;&lt;/li&gt; &lt;li&gt;5.Roller crimping of cover crops for weed suppression in Conservation Agriculture systems: &lt;em&gt;Daniele Antichi, University of Pisa, Italy&lt;/em&gt;;&lt;/li&gt; &lt;li&gt;6.Advances in mechanical weeding technologies for Conservation Agriculture conditions: &lt;em&gt;Lou Shangyi, Tianjin University of Technology and Education, China&lt;/em&gt;;&lt;/li&gt; &lt;li&gt;7.Thermal weed control in Conservation Agriculture systems: &lt;em&gt;Bernhard Streit, Bern University of Applied Sciences, Switzerland&lt;/em&gt;;&lt;/li&gt; &lt;/ul&gt; &lt;p&gt;&lt;strong&gt;Part 2 Chemical and biological weed management techniques&lt;/strong&gt;&lt;/p&gt; &lt;ul&gt; &lt;li&gt;8.State-of-the-art of the use of herbicides in Conservation Agriculture systems: &lt;em&gt;Per Kudsk, Aarhus University, Denmark&lt;/em&gt;;&lt;/li&gt; &lt;li&gt;9.Advances in the reduction of herbicide use in Conservation Agriculture systems: &lt;em&gt;Stéphane Cordeau, INRAE, France&lt;/em&gt;;&lt;/li&gt; &lt;li&gt;10.Biological control of weeds in Conservation Agriculture systems: &lt;em&gt;Kofi Boa, Centre for No-Till Agriculture, Ghana&lt;/em&gt;;&lt;/li&gt; &lt;/ul&gt; &lt;p&gt;&lt;strong&gt;Part 3 Weed management in specific production systems&lt;/strong&gt;&lt;/p&gt; &lt;ul&gt; &lt;li&gt;11.Weed management in perennial Conservation Agriculture systems: &lt;em&gt;Emilio González-Sánchez, University of Cordoba, Spain&lt;/em&gt;;&lt;/li&gt; &lt;li&gt;12.Weed management in horticultural Conservation Agriculture systems: &lt;em&gt;Marcelo Zanella, EPAGRI, Brazil&lt;/em&gt;;&lt;/li&gt; &lt;li&gt;13.Weed management in organic Conservation Agriculture systems: &lt;em&gt;Paolo Barberi, Scuola Superiore Sant’Anna, Italy&lt;/em&gt;;&lt;/li&gt; &lt;li&gt;14.Weed management in Conservation Agriculture-based integrated crop production systems: &lt;em&gt;Ademir Calegari, IAPAR, Brazil&lt;/em&gt;;&lt;/li&gt; &lt;/ul&gt; &lt;p&gt;&lt;strong&gt;Part 4 Practitioners' views&lt;/strong&gt;&lt;/p&gt; &lt;ul&gt; &lt;li&gt;15.Farmers’ testimonies on weed management in Conservation Agriculture systems: &lt;em&gt;Gottlieb Basch, University of Evora, Portugal&lt;/em&gt;;&lt;/li&gt; &lt;/ul&gt;</t>
  </si>
  <si>
    <t>&lt;ul&gt; &lt;li&gt; &lt;p&gt;Considers how weed management can be optimised in an array of different production systems, including perennial Conservation Agriculture (CA) systems and organic CA systems&lt;/p&gt; &lt;/li&gt; &lt;li&gt; &lt;p&gt;Provides a comprehensive overview of the recent research on the use of cultural and physical weed management techniques in CA systems, such as the use of allelopathy, cover crops and mechanical weeding&lt;/p&gt; &lt;/li&gt; &lt;li&gt; &lt;p&gt;Reviews the range of chemical and biological weed management techniques available to CA farmers, including the use of bioherbicides and other emerging methods of biological control&lt;/p&gt; &lt;/li&gt; &lt;/ul&gt;</t>
  </si>
  <si>
    <t>10.19103/AS.2024.0145</t>
  </si>
  <si>
    <t>TVP;TVB;TVF;TVK;TVS</t>
  </si>
  <si>
    <t>TEC058000;TEC003070;TEC003030;TEC003060;SCI073000</t>
  </si>
  <si>
    <t>TVP;TVF;TVK;TVB;TVS</t>
  </si>
  <si>
    <t>&lt;p&gt;As a result of increasing consumer and regulatory concern about the environmental impact of synthetic pesticide use, the biocontrol sector has rapidly expanded and continues to diversify in its product offering, with a suggested estimate of over 1700 different biocontrol products now available on the market.&lt;/p&gt; &lt;p&gt;&lt;em&gt;Advances in biocontrol of crop insect pests&lt;/em&gt; provides a detailed overview of some of the key developments in this area, including the techniques used to disrupt insect pest behaviour, such as the use of semiochemicals and genetic engineering. The book also reviews recent advances in understanding plant defences against insect pest attacks and how these defences can be improved to limit crop damage and yield.&lt;/p&gt; &lt;p&gt;Through its exploration of the recent advances in the biocontrol sector, the book highlights the potential of novel biocontrol agents to reduce agriculture’s environmental impact, whilst also considering the key formulation issues and regulatory challenges that may arise during the product development stage.&lt;/p&gt;</t>
  </si>
  <si>
    <t>&lt;p&gt;&lt;strong&gt;Part 1 Disrupting insect pest behaviour&lt;/strong&gt;&lt;/p&gt; &lt;ul&gt; &lt;li&gt;1.Understanding and exploiting the ways insect pests identify and colonise host plants for improved integrated pest management: an overview: &lt;em&gt;David Teulon, Plant and Food Research, New Zealand&lt;/em&gt;;&lt;/li&gt; &lt;li&gt;2.Developments in the use of semiochemicals for mating disruption in insect pest control: &lt;em&gt;Jürgen Gross, Institute for Plant Protection in Fruit Crops and Viticulture – Julius Kühn Institute, Germany&lt;/em&gt;;&lt;/li&gt; &lt;li&gt;3.Acoustic techniques to disrupt insect pest behaviour: &lt;em&gt;Richard Mankin, USDA-ARS, USA&lt;/em&gt;;&lt;/li&gt; &lt;li&gt;4.Genetic engineering of insects to inhibit insect pest reproduction: &lt;em&gt;Max Scott, North Carolina State University, USA&lt;/em&gt;;&lt;/li&gt; &lt;/ul&gt; &lt;p&gt;&lt;strong&gt;Part 2 Novel biocontrol agents&lt;/strong&gt;&lt;/p&gt; &lt;ul&gt; &lt;li&gt;5.Developing plant-based insect biocontrol agents: &lt;em&gt;Azucena Gonzalez-Coloma, CSIC, Spain&lt;/em&gt;;&lt;/li&gt; &lt;li&gt;6.Developments in neuropeptide-based biocontrol agents to manage insect pests: &lt;em&gt;Shireen Davies, University of Glasgow, UK&lt;/em&gt;;&lt;/li&gt; &lt;li&gt;7.Using gene silencing (RNA interference) techniques to produce safe insecticidal compounds: &lt;em&gt;Salvatore Arpaia, ENEA, Italy&lt;/em&gt;;&lt;/li&gt; &lt;li&gt;8.Key issues in formulation of biocontrol agents for plant protection: &lt;em&gt;Linda Muskat, University of Applied Sciences - Bielefeld, Germany&lt;/em&gt;;&lt;/li&gt; &lt;li&gt;9.Developments in application technologies for biocontrol agents for pest control: &lt;em&gt;Claudia Preininger, Austrian Institute of Technology, Austria&lt;/em&gt;;&lt;/li&gt; &lt;li&gt;10.Improving regulation of biocontrol agents for insect pests: &lt;em&gt;Shannon Borges, Biopesticides and Pollution Prevention Division – Environmental Protection Agency, USA&lt;/em&gt;;&lt;/li&gt; &lt;li&gt;11.Challenges in commercialising new biocontrol products for controlling insect pests: &lt;em&gt;Travis Glare, Lincoln University, New Zealand&lt;/em&gt;;&lt;/li&gt; &lt;/ul&gt; &lt;p&gt;&lt;strong&gt;Part 3 Improving plant defences against insect attack&lt;/strong&gt;&lt;/p&gt; &lt;ul&gt; &lt;li&gt;12.Understanding plant defences against pest attack: &lt;em&gt;Michael Stout, Louisiana State University, USA&lt;/em&gt;;&lt;/li&gt; &lt;li&gt;13.Advances in breeding insect pest-resistant crops: &lt;em&gt;Rachel Wells, John Innes Centre, UK&lt;/em&gt;;&lt;/li&gt; &lt;/ul&gt;</t>
  </si>
  <si>
    <t>&lt;ul&gt; &lt;li&gt;Provides a detailed overview of the recent advances in the biocontrol sector, focussing on the development of products to control crop insect pests&lt;/li&gt; &lt;li&gt;Considers the key issues and challenges that can arise as a result of the development of novel biocontrol agents, such as the challenge of commercialising a new product to a rapidly changing market&lt;/li&gt; &lt;li&gt;Addresses how breeding techniques can be optimised to improve plant defences against insect pest attacks&lt;/li&gt; &lt;/ul&gt;</t>
  </si>
  <si>
    <t>10.19103/AS.2024.0149</t>
  </si>
  <si>
    <t>TVP;TVF;TVK</t>
  </si>
  <si>
    <t>TEC058000;TEC003070;TEC003030</t>
  </si>
  <si>
    <t>&lt;p&gt;While sheep production has an important place in many farming systems across the world, sheep products face an increasingly competitive market. In addition to traditional concerns about product quality, consumers are also increasingly motivated by issues such as livestock welfare, greenhouse gas emissions and the sustainability of production to maintain or enhance natural capital.&lt;/p&gt; &lt;p&gt;&lt;em&gt;Advances in sheep production&lt;/em&gt; provides a comprehensive review of these challenges and the specific measures implementable to improve sustainability, animal health and product quality. The book also considers the contribution of breeding to improving non-production traits, management practices to improve lifetime health and performance, as well as ways of monitoring and improving health, welfare and nutrition.&lt;/p&gt; &lt;p&gt;In providing a detailed overview of the current status of sheep production, the book showcases the areas where improvement is required to achieve optimum sustainability, health, welfare and nutrition, as well as product quality.&lt;/p&gt; &lt;p&gt;Edited by two world-renowned consultants in the sheep sector, the book will be a standard reference for university and other researchers in small ruminant science, advisors consulting sheep farmers on aspects of health, welfare and nutrition, livestock nutritionists, as well as government and other private sector agencies responsible for ensuring sustainable sheep farming and product quality.&lt;/p&gt;</t>
  </si>
  <si>
    <t>&lt;p&gt;&lt;strong&gt;Part 1 Challenges facing sheep production&lt;/strong&gt;&lt;/p&gt; &lt;ul&gt; &lt;li&gt;1.Understanding consumer and societal attitudes to sheep production: &lt;em&gt;Raffaele Zanoli, Universita Politecnica delle Marche, Italy&lt;/em&gt;;&lt;/li&gt; &lt;li&gt;2.Sustainability issues affecting sheep production: &lt;em&gt;Hollie Riddell, Bangor University, UK&lt;/em&gt;;&lt;/li&gt; &lt;li&gt;3.One Health issues affecting sheep production: &lt;em&gt;Neil Sargison, University of Edinburgh, UK&lt;/em&gt;;&lt;/li&gt; &lt;/ul&gt; &lt;p&gt;&lt;strong&gt;Part 2 Sheep breeding and genetic selection&lt;/strong&gt;&lt;/p&gt; &lt;ul&gt; &lt;li&gt;4.Advances in understanding the genetics of production and non-production traits in sheep: &lt;em&gt;Samir Id-Lahoucine, Scotland's Rural College (SRUC), UK&lt;/em&gt;;&lt;/li&gt; &lt;li&gt;5.Advances in breeding techniques for sheep: &lt;em&gt;Joanne Conington, Scotland's Rural College (SRUC), UK&lt;/em&gt;;&lt;/li&gt; &lt;/ul&gt; &lt;p&gt;&lt;strong&gt;Part 3 Reproductive efficiency and its management&lt;/strong&gt;&lt;/p&gt; &lt;ul&gt; &lt;li&gt;6.Advances in genetic selection for improved fertility in sheep: &lt;em&gt;Brad Freking, USDA-ARS, USA&lt;/em&gt;;&lt;/li&gt; &lt;li&gt;7.Improving ewe management for lifetime production: &lt;em&gt;Nerys Wright, AHDB, UK&lt;/em&gt;;&lt;/li&gt; &lt;li&gt;8.Advances in improving lamb survival and health: &lt;em&gt;Cathy Dwyer, Scotland's Rural College (SRUC), UK&lt;/em&gt;;&lt;/li&gt; &lt;/ul&gt; &lt;p&gt;&lt;strong&gt;Part 4 Improving flock health and welfare management&lt;/strong&gt;&lt;/p&gt; &lt;ul&gt; &lt;li&gt;9.Improving disease surveillance in sheep flocks: &lt;em&gt;Rudolf Reichel, Animal and Plant Health Agency, UK&lt;/em&gt;;&lt;/li&gt; &lt;li&gt;10.Advances in understanding, preventing and managing parasitic infections of sheep: &lt;em&gt;Eric Morgan, Queen’s University Belfast, UK&lt;/em&gt;;&lt;/li&gt; &lt;li&gt;11.The use of precision livestock technologies in managing sheep health and welfare: &lt;em&gt;Claire Morgan-Davies, Scotland's Rural College (SRUC), UK&lt;/em&gt;;&lt;/li&gt; &lt;/ul&gt; &lt;p&gt;&lt;strong&gt;Part 5 Managing grazing systems and nutrition&lt;/strong&gt;&lt;/p&gt; &lt;ul&gt; &lt;li&gt;12.Advances in sustainable sheep pasture and grazing management: &lt;em&gt;David Barker, Ohio State University, USA&lt;/em&gt;;&lt;/li&gt; &lt;li&gt;13.Improving pasture/grassland for optimised sheep nutrition and health: &lt;em&gt;Liz Genever, Consultant, UK&lt;/em&gt;;&lt;/li&gt; &lt;li&gt;14.Developments in feed supplements for improved sheep nutrition and health: &lt;em&gt;Alison Bond, Rumenco, UK&lt;/em&gt;;&lt;/li&gt; &lt;li&gt;15.Advances in understanding and optimising gastrointestinal function in sheep: &lt;em&gt;Zhongtang Yu, The Ohio State University, USA&lt;/em&gt;;&lt;/li&gt; &lt;/ul&gt; &lt;p&gt;&lt;strong&gt;Part 6 Improving sustainability&lt;/strong&gt;&lt;/p&gt; &lt;ul&gt; &lt;li&gt;16.Genetic improvements to reduce greenhouse gas (GHG) emissions from sheep: &lt;em&gt;Suzanne Rowe, AgResearch, New Zealand&lt;/em&gt;;&lt;/li&gt; &lt;li&gt;17.The use of sheep in mixed farming systems for improved sustainability: &lt;em&gt;Dr Jude L. Capper&lt;/em&gt;;&lt;/li&gt; &lt;/ul&gt; &lt;p&gt;&lt;strong&gt;Part 7 Improving sheep product quality&lt;/strong&gt;&lt;/p&gt; &lt;ul&gt; &lt;li&gt;18.Advances in understanding and optimising sheep meat eating quality and nutritional value: &lt;em&gt;Jude Capper, Harper Adams University and Livestock Sustainability Consultant, UK&lt;/em&gt;;&lt;/li&gt; &lt;li&gt;19.Advances in understanding and optimising sheep milk production and quality: &lt;em&gt;Arpita Mohapatra, Central Sheep and Wool Research Institute – ICAR, India&lt;/em&gt;;&lt;/li&gt; &lt;li&gt;20.Advances in understanding and optimising sheep wool quality: &lt;em&gt;Ningtao Mao, University of Leeds, UK&lt;/em&gt;;&lt;/li&gt; &lt;/ul&gt;</t>
  </si>
  <si>
    <t>&lt;ul&gt; &lt;li&gt;Provides a detailed overview of the current challenges facing sheep production, including changing consumer and societal attitudes to sheep products&lt;/li&gt; &lt;li&gt;Considers how sheep production can improve its sustainability through the implementation of key practices, such as the use of genetic improvements to reduce GHG emissions&lt;/li&gt; &lt;li&gt;Reviews the recent advances in sheep breeding and genetic selection, as well as how it can be optimised to improve fertility and reproductive performance in sheep&lt;/li&gt; &lt;/ul&gt;</t>
  </si>
  <si>
    <t>10.19103/AS.2024.0147</t>
  </si>
  <si>
    <t>TVH;TVF;TVB</t>
  </si>
  <si>
    <t>TEC003020;TEC003070</t>
  </si>
  <si>
    <t>TVH;TVB;TVF</t>
  </si>
  <si>
    <t>&lt;p&gt;&lt;b&gt;The dairy sector continues to face increasing scrutiny for its environmental impact and contribution to climate change.&lt;/b&gt; It must also address consumer concerns surrounding issues such as animal welfare, antibiotic usage/resistance and the ethics of intensive production systems.&lt;br&gt;&lt;br&gt;&lt;i&gt;Advances in organic dairy cattle farming&lt;/i&gt; considers how organic dairy farming has the potential to address these challenges whilst also meeting the key organic principles of health, ecology, fairness and care. The book reviews advances in areas such as breeding, optimising pasture-based nutrition and organic milk quality, improving the health and welfare of calves and adult cows, as well as promoting biodiversity and the move to a more circular, sustainable bioeconomy.&lt;/p&gt;</t>
  </si>
  <si>
    <t>&lt;ul&gt; &lt;li&gt;Introduction: understanding the diversity of organic dairy farming in Europe: &lt;em&gt;Mette Vaarst, Aarhus University, Denmark&lt;/em&gt;;&lt;/li&gt; &lt;/ul&gt; &lt;p&gt;&lt;strong&gt;Part 1 Improving breeding and nutrition&lt;/strong&gt;&lt;/p&gt; &lt;ul&gt; &lt;li&gt;Optimising breeding and genetic diversity in organic and low-input dairy farming: &lt;em&gt;Morten Kargo, Aarhus University, Denmark&lt;/em&gt;;&lt;/li&gt; &lt;li&gt;Optimising soils, pasture and grasslands for organic dairy farming: &lt;em&gt;Hannah Jones, Farm Carbon Toolkit, UK&lt;/em&gt;;&lt;/li&gt; &lt;li&gt;Assessing and optimising organic milk quality: &lt;em&gt;Gillian Butler, Newcastle University, UK&lt;/em&gt;;&lt;/li&gt; &lt;/ul&gt; &lt;p&gt;&lt;strong&gt;Part 2 Improving health, welfare and life opportunities&lt;/strong&gt;&lt;/p&gt; &lt;ul&gt; &lt;li&gt;One-welfare perspectives on organic dairy farming: &lt;em&gt;Lindsay Whistance, Organic Research Centre, UK&lt;/em&gt;;&lt;/li&gt; &lt;li&gt;The lives of calves from organic dairy farms: &lt;em&gt;Kerstin Barth, Thünen Institute, Germany&lt;/em&gt;;&lt;/li&gt; &lt;li&gt;Improving herd health management and disease prevention in organic dairy cattle: &lt;em&gt;Lisa Morgans, Innovation for Agriculture, UK&lt;/em&gt;;&lt;/li&gt; &lt;li&gt;The use of plant bio-active compounds and other alternative therapeutic strategies in organic dairy farming: &lt;em&gt;Maria Groot, Wageningen University and Research, The Netherlands&lt;/em&gt;;&lt;/li&gt; &lt;li&gt;Improving the management of parasites in organic dairy farming: &lt;em&gt;Stig Milan Thamsborg, University of Copenhagen, Denmark&lt;/em&gt;;&lt;/li&gt; &lt;li&gt;An ethical framework for the use of technologies on organic dairy farming: &lt;em&gt;David Rose, Royal Agricultural University, UK&lt;/em&gt;;&lt;/li&gt; &lt;/ul&gt; &lt;p&gt;&lt;strong&gt;Part 3 Improving sustainability&lt;/strong&gt;&lt;/p&gt; &lt;ul&gt; &lt;li&gt;Optimising integration of dairy cows into a resilient whole farm context: &lt;em&gt;Stephen Roderick, Duchy College, UK&lt;/em&gt;;&lt;/li&gt; &lt;li&gt;How can organic dairy farming address and improve biodiversity and healthy ecosystems?: &lt;em&gt;Will Simonson, Organic Research Centre, UK&lt;/em&gt;;&lt;/li&gt; &lt;li&gt;Understanding consumer attitudes and market structures around organic/low-input dairy farming: &lt;em&gt;Otto Schmid, FiBL, Switzerland&lt;/em&gt;;&lt;/li&gt; &lt;li&gt;The role of organic dairy farming in the development of sustainable food, ecological and social systems: &lt;em&gt;Mette Vaarst, Aarhus University, Denmark&lt;/em&gt;;&lt;/li&gt; &lt;/ul&gt;</t>
  </si>
  <si>
    <t>&lt;ul&gt; &lt;li&gt;Highlights the potential role organic dairy farming can play in addressing some of the key challenges facing the dairy sector&lt;/li&gt; &lt;li&gt;Considers how the one-welfare perspective can be utilised to optimise the welfare of calves, adult cows and the humans that care for them&lt;/li&gt; &lt;li&gt;Shows how pasture-based nutrition can contribute to improved cattle health and welfare, product quality and sustainability&lt;/li&gt; &lt;/ul&gt;</t>
  </si>
  <si>
    <t>TVHF;TVG;TVF</t>
  </si>
  <si>
    <t>TEC003020;TEC003090;TEC003070</t>
  </si>
  <si>
    <t>&lt;p&gt;It’s been suggested that current poultry production must increase by at least 2.5% per year until 2030 to meet demand from a rapidly growing population. However, whilst modern, more intensive production systems offer the potential to meet this demand, they also bring with them increased safety and environmental risks.&lt;/p&gt; &lt;p&gt;&lt;em&gt;Improving poultry meat safety and sustainability&lt;/em&gt; provides a comprehensive overview of how best to deal with zoonotic diseases which continue to threaten poultry meat safety, focussing on the major food pathogens &lt;em&gt;Campylobacter&lt;/em&gt;, &lt;em&gt;Salmonella&lt;/em&gt; and &lt;em&gt;Escherichia coli&lt;/em&gt;. The book reviews how poultry meat safety can be optimised at the farm level as well as the effectiveness of methods for maintaining the postharvest safety and shelf-life of poultry meat.&lt;/p&gt; &lt;p&gt;With the livestock sector facing increasing pressure to reduce its carbon footprint, the book also details how poultry production can become more sustainable, whilst also ensuring that poultry meat safety isn’t compromised at any point along the value chain.&lt;/p&gt; &lt;p&gt;Edited by one of the world’s leading experts on food safety, the book will be a standard reference for university and other researchers working in poultry and food science, advisors consulting poultry farmers on aspects of health and safety, as well as government and other private sector agencies supporting sustainable poultry production.&lt;/p&gt;</t>
  </si>
  <si>
    <t>&lt;p&gt;&lt;strong&gt;Part 1 Zoonotic and other hazards&lt;/strong&gt; * 1.Campylobacter in poultry meat: *Nicolae Corcionivoschi, Agri-Food and Biosciences Institute, UK&lt;em&gt;; * 2.Salmonella in poultry meat: *Jessica Hite, University of Wisconsin-Madison, USA&lt;/em&gt;; * 3.Escherichia coli in poultry meat: &lt;em&gt;Tim Johnson, University of Minnesota, USA&lt;/em&gt;; * 4.Advances in rapid detection of zoonotic pathogens in poultry production and processing environments: &lt;em&gt;Nicole Jaffrezic-Renault, University of Lyon, France&lt;/em&gt;;&lt;/p&gt; &lt;p&gt;&lt;strong&gt;Part 2 Pre-harvest safety management on the farm&lt;/strong&gt; * 5.Safety/biosecurity measures to prevent zoonotic and other diseases in poultry farm environments: &lt;em&gt;Debabrata Biswas, University of Maryland, USA&lt;/em&gt;; * 6.Understanding and dealing with antibiotic resistance in poultry production: &lt;em&gt;Kumar Venkitanarayanan, Universitiy of Connecticut, USA&lt;/em&gt;; * 7.Alternatives to antibiotics in preventing zoonoses in poultry: feed additives: &lt;em&gt;Steven C. Ricke, University of Wisconsin-Madison, USA&lt;/em&gt;; * 8.Optimising safety in free-range/organic poultry meat production: &lt;em&gt;Paul McMullin, Poultry Health International, UK&lt;/em&gt;;&lt;/p&gt; &lt;p&gt;&lt;strong&gt;Part 3 Postharvest control along the poultry supply chain&lt;/strong&gt; * 9.Safety management and monitoring in poultry slaughter operations: &lt;em&gt;Dianna Bourassa, Auburn University, USA&lt;/em&gt;; * 10.Inspection of poultry processing operations: &lt;em&gt;Janne Lunden, University of Helsinki, Finland&lt;/em&gt;; * 11.Advances in chilling and freezing of poultry meat to optimise safety and quality: &lt;em&gt;Tomi Obe, University of Arkansas, USA&lt;/em&gt;; * 12.Advances in packaging of fresh poultry meat to optimise safety and quality: &lt;em&gt;Kay Cooksey, Clemson University, USA&lt;/em&gt;; * 13.Advances in microbiological assessment of shelf life and spoilage of poultry meat: &lt;em&gt;Dana Dittoe, University of Wyoming, USA&lt;/em&gt;;&lt;/p&gt; &lt;p&gt;&lt;strong&gt;Part 4 Sustainability&lt;/strong&gt; * 14.Life cycle assessment of poultry meat production: &lt;em&gt;Ilkka Leinonen, Natural Resources Institute (LUKE), Finland&lt;/em&gt;; * 15.Feed formulation to minimise environmental impact of poultry production: &lt;em&gt;Kelly Wamsley, Mississippi State University, USA&lt;/em&gt;; * 16.Managing poultry litter to improve safety and reduce environmental impact: &lt;em&gt;Xiuping Jiang, Clemson University, USA&lt;/em&gt;;&lt;/p&gt;</t>
  </si>
  <si>
    <t>&lt;ul&gt; &lt;li&gt; &lt;p&gt;Highlights the major zoonotic disease threats to poultry production, detailing their characterisation, identification and routes of transmission&lt;/p&gt; &lt;/li&gt; &lt;li&gt; &lt;p&gt;Addresses both on-farm safety and postharvest management techniques in preventing the risk and spread of zoonotic and other diseases&lt;/p&gt; &lt;/li&gt; &lt;li&gt; &lt;p&gt;Considers how elements of poultry production can be better managed to improve safety and sustainability, such as improving feed formulation and litter management to reduce environmental impact&lt;/p&gt; &lt;/li&gt; &lt;/ul&gt;</t>
  </si>
  <si>
    <t>10.19103/AS.2024.0146</t>
  </si>
  <si>
    <t>TVHP;TVF</t>
  </si>
  <si>
    <t>&lt;p&gt;&lt;b&gt;In recent years, there have been significant developments in the way that pigs are bred.&lt;/b&gt; This is primarily as a result of a shift in focus from production traits, such as meat quality, to other traits such as improved feed efficiency, reproductive performance and disease resistance. In light of this shift, a greater understanding of reproduction efficiency in pigs is required.&lt;br&gt;&lt;br&gt;&lt;i&gt;Advances in pig breeding and reproduction&lt;/i&gt; provides a comprehensive overview of the key research undertaken in these important areas and considers how reproduction efficiency can be optimised to achieve the desired breeding outcomes. The book also addresses recent advances in understanding how genetics can be engineered to breed pigs with an improved resistance to major diseases affecting pigs, such as porcine reproductive and respiratory syndrome virus.&lt;/p&gt;</t>
  </si>
  <si>
    <t>&lt;p&gt;&lt;strong&gt;Part 1 Pig breeding&lt;/strong&gt;&lt;/p&gt; &lt;ul&gt; &lt;li&gt;1.Assessing pig genetic diversity: &lt;em&gt;Riccardo Bozzi, University of Florence, Italy&lt;/em&gt;;&lt;/li&gt; &lt;li&gt;2.Advances in understanding and exploiting the pig genome: &lt;em&gt;Martijn Derks, Wageningen University, The Netherlands&lt;/em&gt;;&lt;/li&gt; &lt;li&gt;3.Advances in marker assisted selection in pig breeding: &lt;em&gt;Xiaolei Liu, Huazhong Agricultural University, China&lt;/em&gt;;&lt;/li&gt; &lt;li&gt;4.Advances in understanding the genetics of and breeding for improved production traits in pigs: &lt;em&gt;Martina Zappaterra, Alma Mater Studiorum Università di Bologna, Italy&lt;/em&gt;;&lt;/li&gt; &lt;li&gt;5.Advances in understanding the genetics of and breeding for improved feed efficiency in pigs: &lt;em&gt;Helene Gilbert, INRAE, France&lt;/em&gt;;&lt;/li&gt; &lt;li&gt;6.Advances in understanding genetics of and breeding for improved disease resistance in pigs: &lt;em&gt;Jack Dekkers, Iowa State University, USA&lt;/em&gt;;&lt;/li&gt; &lt;li&gt;7.Understanding the genetics for improved sustainability and environmental footprint of pork production: &lt;em&gt;Luiz Brito, Purdue University, USA&lt;/em&gt;;&lt;/li&gt; &lt;li&gt;8.The role of genetic technologies in advancing precision livestock management of pigs: &lt;em&gt;Juan Steibel, Iowa State University, USA&lt;/em&gt;;&lt;/li&gt; &lt;/ul&gt; &lt;p&gt;&lt;strong&gt;Part 2 Reproduction&lt;/strong&gt;&lt;/p&gt; &lt;ul&gt; &lt;li&gt;9.Advances in understanding the genetics of and breeding for improved fertility/reproductive performance in pigs: &lt;em&gt;Glen Almond, North Carolina State University, USA&lt;/em&gt;;&lt;/li&gt; &lt;li&gt;10.Improving the reproductive efficiency of boars: &lt;em&gt;Karl Kerns, Iowa State University, USA&lt;/em&gt;;&lt;/li&gt; &lt;li&gt;11.Managing gilts to optimise reproductive efficiency: &lt;em&gt;Jamil Faccin, Kansas State University, USA&lt;/em&gt;;&lt;/li&gt; &lt;li&gt;12.Understanding ovarian function in pigs: &lt;em&gt;Aileen Keating, Iowa State University, USA&lt;/em&gt;;&lt;/li&gt; &lt;li&gt;13.Tools and strategies for optimizing the reproductive performance of sows: &lt;em&gt;Rob Knox, University of Illinois, USA&lt;/em&gt;;&lt;/li&gt; &lt;li&gt;14.Reproductive biotechnologies and how they can be used to accelerate genetic progress: &lt;em&gt;Bethany Redel, USDA-ARS/University of Missouri, USA&lt;/em&gt;;&lt;/li&gt; &lt;li&gt;15.Improving piglet survival: &lt;em&gt;Kara Stewart, Purdue University, USA&lt;/em&gt;;&lt;/li&gt; &lt;li&gt;16.Nutritional strategies to optimize reproductive performance of the highly prolific sow: &lt;em&gt;Laura Greiner, Iowa State University, USA&lt;/em&gt;;&lt;/li&gt; &lt;li&gt;17.Advances in the genetic improvement of sow longevity: &lt;i&gt; Susanne Hermesch, University of New England, Australia&lt;/i&gt;&lt;/li&gt; &lt;li&gt;18.Herd health management strategies to optimize sow reproductive performance: barriers and opportunities: &lt;em&gt;Johannes Kauffold, University of Leipzig, Germany&lt;/em&gt;;&lt;/li&gt; &lt;/ul&gt;</t>
  </si>
  <si>
    <t>&lt;ul&gt; &lt;li&gt;Provides a comprehensive assessment of the major developments in global pig breeding programmes&lt;/li&gt; &lt;li&gt;Considers how genetics and breeding can be utilised to improve the sustainability and reduce the environmental impact of pork production&lt;/li&gt; &lt;li&gt;Reviews the factors which can affect the reproductive efficiency of boars and sows, focussing on those that can impact semen quality and reproductive performance respectively&lt;/li&gt; &lt;/ul&gt;</t>
  </si>
  <si>
    <t>TVHB;TVF</t>
  </si>
  <si>
    <t>&lt;p&gt;This book features five peer-reviewed reviews on optimising agri-food supply chains.&lt;/p&gt; &lt;p&gt;The first chapter provides an overview of agri-food supply chains and explores the unique characteristics which differentiate them from other manufacturing supply chains. The chapter also provides a framework for designing future agri-food supply chains.&lt;/p&gt; &lt;p&gt;The second chapter reviews recent advances in agri-food traceability systems and technologies, as well as barriers to their implementation. The chapter also explores possible improvement pathways and policy interventions to promote deployment of advanced food traceability systems.&lt;/p&gt; &lt;p&gt;The third chapter considers food governance and how it frames crisis management and product recalls in food supply chains. The chapter also addresses the use of Blockchain systems within public-private partnerships for food governance.&lt;/p&gt; &lt;p&gt;The fourth chapter highlights the causes of food losses and waste (FLW) and outlines strategies to prevent/reduce FLW along the supply chain, including investments, good practices, behavioural changes and coordination within the food chain.&lt;/p&gt; &lt;p&gt;The final chapter explores the role of decision support systems in improving data management in agri-food supply chains. The chapter also provides an overview of organisational models used in data communication along the supply chain.&lt;/p&gt;</t>
  </si>
  <si>
    <t>&lt;ul&gt; &lt;li&gt;&lt;strong&gt;Chapter 1&lt;/strong&gt; - Studying agri-food supply chains: an analytical framework: &lt;em&gt;Sander de Leeuw, Renzo Akkerman and Rodrigo Romero Silva, Wageningen University and Research, The Netherlands&lt;/em&gt;; &lt;ul&gt; &lt;li&gt;1 Introduction&lt;/li&gt; &lt;li&gt;2 Agri-food supply chains (AFSCs): a brief review&lt;/li&gt; &lt;li&gt;3 The development of the concept of ‘supply chains’&lt;/li&gt; &lt;li&gt;4 Food systems versus food supply chains&lt;/li&gt; &lt;li&gt;5 Designing AFSCs: a framework&lt;/li&gt; &lt;li&gt;6 The structure of this book&lt;/li&gt; &lt;li&gt;7 References&lt;/li&gt; &lt;/ul&gt; &lt;/li&gt; &lt;li&gt;&lt;strong&gt;Chapter 2&lt;/strong&gt; - Advances in traceability systems in agri-food supply chains: &lt;em&gt;Samantha Islam, University of Cambridge, UK; Louise Manning, Royal Agricultural University, UK; and Jonathan M. Cullen, University of Cambridge, UK&lt;/em&gt;; &lt;ul&gt; &lt;li&gt;1 Introduction&lt;/li&gt; &lt;li&gt;2 Traceability drivers&lt;/li&gt; &lt;li&gt;3 Food traceability in theory&lt;/li&gt; &lt;li&gt;4 Food traceability system&lt;/li&gt; &lt;li&gt;5 Traceability technologies&lt;/li&gt; &lt;li&gt;6 Barriers in implementation of effective food traceability systems&lt;/li&gt; &lt;li&gt;7 Improvement pathways&lt;/li&gt; &lt;li&gt;8 Where to look for further information&lt;/li&gt; &lt;li&gt;9 References&lt;/li&gt; &lt;/ul&gt; &lt;/li&gt; &lt;li&gt;&lt;strong&gt;Chapter 3&lt;/strong&gt; - The role of technology in crisis management and product recall in food supply chains: &lt;em&gt;Louise Manning, Royal Agricultural University, UK; and Aleksandra Kowalska, Maria Curie- Skłodowska University, Poland&lt;/em&gt;; &lt;ul&gt; &lt;li&gt;1 Introduction&lt;/li&gt; &lt;li&gt;2 Food supply chain governance&lt;/li&gt; &lt;li&gt;3 Information asymmetry&lt;/li&gt; &lt;li&gt;4 Data sharing as a mechanism to underpin public-private partnerships (PPPs)&lt;/li&gt; &lt;li&gt;5 Concluding thoughts&lt;/li&gt; &lt;li&gt;6 Where to look for further information&lt;/li&gt; &lt;li&gt;7 References&lt;/li&gt; &lt;/ul&gt; &lt;/li&gt; &lt;li&gt;&lt;strong&gt;Chapter 4&lt;/strong&gt; - Improving supply chains to prevent food losses and waste: an overview: &lt;em&gt;Hamid El Bilali, University of Natural Resources and Life Sciences (BOKU), Austria&lt;/em&gt;; &lt;ul&gt; &lt;li&gt;1 Introduction&lt;/li&gt; &lt;li&gt;2 Food losses and waste along the supply chain: main causes and reduction strategies&lt;/li&gt; &lt;li&gt;3 Reducing food wastage along the food supply chain: the need for a systems approach&lt;/li&gt; &lt;li&gt;4 Future trends and conclusion&lt;/li&gt; &lt;li&gt;5 Where to look for further information&lt;/li&gt; &lt;li&gt;6 References&lt;/li&gt; &lt;/ul&gt; &lt;/li&gt; &lt;li&gt;&lt;strong&gt;Chapter 5&lt;/strong&gt; - Developing decision support systems for improving data management in agricultural supply chains: &lt;em&gt;Gerhard Schiefer, University of Bonn, Germany&lt;/em&gt;; &lt;ul&gt; &lt;li&gt;1 Introduction&lt;/li&gt; &lt;li&gt;2 Decisions in supporting data management&lt;/li&gt; &lt;li&gt;3 Decision tools&lt;/li&gt; &lt;li&gt;4 Principal case studies&lt;/li&gt; &lt;li&gt;5 Conclusion and future trends&lt;/li&gt; &lt;li&gt;6 References&lt;/li&gt; &lt;/ul&gt; &lt;/li&gt; &lt;/ul&gt;</t>
  </si>
  <si>
    <t>&lt;ul&gt; &lt;li&gt;Considers recent advances in agri-food traceability systems and technologies&lt;/li&gt; &lt;li&gt;Reviews the role of food governance and technology in product recalls in food supply chains&lt;/li&gt; &lt;li&gt;Addresses the main causes of food losses and waste in agri-food supply chains and how they can be prevented/reduced&lt;/li&gt; &lt;/ul&gt;</t>
  </si>
  <si>
    <t>10.19103/9781801466660</t>
  </si>
  <si>
    <t>RNFF;KNAC;TDCT;TVF;TVK;TVG</t>
  </si>
  <si>
    <t>TEC012030;BUS070010;TEC012020;TEC003070;TEC003030;TEC003090</t>
  </si>
  <si>
    <t>RNFF;KNAC;TDCT2;TVF;TVK;TVG</t>
  </si>
  <si>
    <t>&lt;p&gt;There is an almost universal recognition that modern agri-food supply chains are unsustainable. They are seen as both contributing to and vulnerable to climate change, too reliant on environmentally-damaging synthetic inputs, as undermining biodiversity, generating significant losses and waste and failing to deliver the nutritious food required for a healthy, balanced diet.&lt;br&gt;&lt;br&gt;&lt;em&gt;Developing sustainable food systems&lt;/em&gt; addresses one of the greatest global challenges of our time: how to reform food systems so they are more sustainable but still able to produce the food we need. The book traces the evolution of the current global food production system and reviews competing approaches to achieving more sustainable production, starting with ‘reformist’ approaches which promote new technologies as a way forward, such as genetic modification and synthetic foods.&lt;br&gt;&lt;br&gt;This collection also considers the pros and cons of ‘progressive’ approaches, such as regenerative and organic agriculture, as well as the more radical solutions which seek to achieve a more fundamental reform of the food system.&lt;br&gt;&lt;br&gt;As the world tackles the central question of how food should be produced in the future, this book provides readers with an authoritative guide to the various solutions on offer and how to assess which road we should take.&lt;/p&gt;</t>
  </si>
  <si>
    <t>&lt;p&gt;&lt;strong&gt;Part 1 The global food system&lt;/strong&gt;&lt;/p&gt; &lt;ul&gt; &lt;li&gt;1.Emergence of the global food system&lt;/li&gt; &lt;li&gt;2.Trouble at t'mill&lt;/li&gt; &lt;li&gt;3.Drivers and outcomes of change&lt;/li&gt; &lt;/ul&gt; &lt;p&gt;&lt;strong&gt;Part 2 Competing paradigms of food production&lt;/strong&gt;&lt;/p&gt; &lt;ul&gt; &lt;li&gt;4.Neo-productivist food systems&lt;/li&gt; &lt;li&gt;5.Reformist food systems&lt;/li&gt; &lt;li&gt;6.Progressive food systems&lt;/li&gt; &lt;li&gt;7.Radical food systems&lt;/li&gt; &lt;/ul&gt; &lt;p&gt;&lt;strong&gt;Part 3 The golden chalice of sustainability and the evolution of food systems&lt;/strong&gt;&lt;/p&gt; &lt;ul&gt; &lt;li&gt;8.The golden chalice of sustainability&lt;/li&gt; &lt;li&gt;9.Food system evolution&lt;/li&gt; &lt;/ul&gt;</t>
  </si>
  <si>
    <t>&lt;ul&gt; &lt;li&gt;Sets out the historical context for understanding the current challenges facing food production&lt;/li&gt; &lt;li&gt;Gives a unique overview of the range of reformist, progressive and radical solutions to reforming the global food system&lt;/li&gt; &lt;li&gt;Provides a framework for comparing the relative strengths and weaknesses of different solutions&lt;/li&gt; &lt;/ul&gt;</t>
  </si>
  <si>
    <t>10.19103/AS.2024.0156</t>
  </si>
  <si>
    <t>TVF;KNDF;RNFF;TDCT</t>
  </si>
  <si>
    <t>TEC003070;TEC012000</t>
  </si>
  <si>
    <t>TVF;TDCT;KNAC</t>
  </si>
  <si>
    <t>&lt;p&gt;&lt;strong&gt;With significant concerns about the environmental impact of conventional crop and livestock production, there is a growing interest in utilising novel alternative sources of protein in both human and animal diets.&lt;/strong&gt; Insects have long been consumed in the wild by an array of species, including poultry, fish and humans.&lt;br&gt;&lt;br&gt;&lt;em&gt;Insects as alternative sources of protein for food and feed&lt;/em&gt; provides a comprehensive overview of the recent research undertaken in this rapidly-expanding area. The book reviews the production and application of black soldier flies, yellow mealworms and other insects as alternative protein sources in poultry, pig and fish feed.&lt;br&gt;&lt;br&gt;Through its considered approach, the book explores how the safety of extracted proteins can be ensured across the supply chain, as well as how we can better understand the changing attitudes of consumers towards eating protein derived from insects.&lt;br&gt;&lt;br&gt;Edited by a leading expert in industry, the book will be a standard reference for university and other researchers in animal nutrition, companies involved in the manufacture of animal feed or animal nutrition services, government and other agencies regulating the animal feed sector, as well as farmers interested in utilising animal feed supplemented with insect-derived proteins.&lt;/p&gt;</t>
  </si>
  <si>
    <t>&lt;p&gt;&lt;strong&gt;Part 1 Production and applications of black soldier flies&lt;/strong&gt;&lt;/p&gt; &lt;ul&gt; &lt;li&gt;1.Advances in substrate source composition for rearing black soldier fly larvae as a protein source: &lt;em&gt;Cecilia Lalander and Ivã Guidini Lopes, Swedish University of Agricultural Sciences, Sweden&lt;/em&gt;;&lt;/li&gt; &lt;li&gt;2.Diseases affecting production of black soldier flies as a protein source: &lt;em&gt;Roberto Pereira, University of Florida, USA&lt;/em&gt;;&lt;/li&gt; &lt;li&gt;3.Use of protein from black soldier flies in poultry feed: &lt;em&gt;Teun Veldkamp, Wageningen University, The Netherlands&lt;/em&gt;;&lt;/li&gt; &lt;li&gt;4.Use of protein from black soldier flies in pig feed: &lt;em&gt;Heidi Hall, Anpario, UK&lt;/em&gt;;&lt;/li&gt; &lt;li&gt;5.Use of protein from black soldier flies in fish feed: &lt;em&gt;Laura Gasco, University of Turin, Italy&lt;/em&gt;;&lt;/li&gt; &lt;/ul&gt; &lt;p&gt;&lt;strong&gt;Part 2 Production and application of yellow mealworms and other insects&lt;/strong&gt;&lt;/p&gt; &lt;ul&gt; &lt;li&gt;6.Advances in mass breeding/rearing techniques for yellow mealworms as a protein source: &lt;em&gt;David Deruytter, INAGRO, Belgium&lt;/em&gt;;&lt;/li&gt; &lt;li&gt;7.Advances in nutrient/substrate sources/composition for rearing yellow mealworms as a protein source: &lt;em&gt;Riccardo Melis, Porto Conte Richerche, Italy&lt;/em&gt;;&lt;/li&gt; &lt;li&gt;8.Diseases affecting production of yellow mealworms as a protein source: &lt;em&gt;Annette Brun Jensen, University of Copenhagen, Denmark&lt;/em&gt;;&lt;/li&gt; &lt;li&gt;9.Use of protein from yellow mealworms in poultry feed: &lt;em&gt;Monnye Mabelebele, University of South Africa, South Africa&lt;/em&gt;;&lt;/li&gt; &lt;li&gt;10.Use of protein from yellow mealworms in fish feed: &lt;em&gt;Enric Gisbert, IRTA, Spain&lt;/em&gt;;&lt;/li&gt; &lt;li&gt;11.Advances in production of house flies as food and animal feed: &lt;em&gt;Vimal Selvaraj, Cornell University, USA&lt;/em&gt;;&lt;/li&gt; &lt;li&gt;12.Advances in production of crickets as food and animal feed: &lt;em&gt;Chrysantus Tanga, icipe, Kenya&lt;/em&gt;;&lt;/li&gt; &lt;/ul&gt; &lt;p&gt;&lt;strong&gt;Part 3 General issues in use of insect protein&lt;/strong&gt;&lt;/p&gt; &lt;ul&gt; &lt;li&gt;13.Ensuring the safety of protein from insects: &lt;em&gt;Christina Nielsen-Leroux, INRA, France&lt;/em&gt;;&lt;/li&gt; &lt;li&gt;14.Understanding and changing attitudes towards eating protein derived from insects: &lt;em&gt;Ashkan Pakseresht, Brunel University, UK&lt;/em&gt;;&lt;/li&gt; &lt;/ul&gt;</t>
  </si>
  <si>
    <t>&lt;ul&gt; &lt;li&gt; &lt;p&gt;Reviews the nutritional benefits, applications and challenges of using protein from black soldier flies and yellow mealworms in poultry, pig and fish feed&lt;/p&gt; &lt;/li&gt; &lt;li&gt; &lt;p&gt;Considers recent advances in the development of mass breeding/rearing techniques for the major insect species used as food or feed&lt;/p&gt; &lt;/li&gt; &lt;li&gt; &lt;p&gt;Explores some of the key issues currently facing the sector, such as the need to ensure product safety, the development of effective extraction techniques and consumer attitudes towards eating protein derived from insects&lt;/p&gt; &lt;/li&gt; &lt;/ul&gt;</t>
  </si>
  <si>
    <t>10.19103/AS.2024.0139</t>
  </si>
  <si>
    <t>TDCT;KNDF;RNFF</t>
  </si>
  <si>
    <t>TEC012010;TEC012030</t>
  </si>
  <si>
    <t>TDCT;RNFF;PND</t>
  </si>
  <si>
    <t>&lt;p&gt;&lt;b&gt;Microbiomes are communities of microorganisms living in soil and other habitats.&lt;/b&gt; In recent years, a new wave of research into understanding soil microbiomes has emerged, with stakeholders across the supply chain recognising the fundamental importance of these communities in optimising both crop and soil health. Despite these advancements, many soil microorganisms and their ecological functions remain only partially understood.&lt;br&gt;&lt;br&gt;&lt;i&gt;Understanding and utilising soil microbiomes for a more sustainable agriculture&lt;/i&gt; summarises the wealth of recent research in this important area. It reviews advances in techniques for analysing soil microorganisms, the composition and dynamics of soil microbial communities, the ecosystem services they support and how they can be enhanced.&lt;/p&gt;</t>
  </si>
  <si>
    <t>&lt;p&gt;&lt;strong&gt;Part 1 Advances in analysing soil microbiomes&lt;/strong&gt;&lt;/p&gt; &lt;ul&gt; &lt;li&gt;1.Advances in viromics for analysing soil microorganisms: &lt;em&gt;Mamadou Fall, Agriculture and Agri-Food Canada, Canada&lt;/em&gt;;&lt;/li&gt; &lt;li&gt;2.Advances in metaproteomics for analysing soil microorganisms: &lt;em&gt;Paolo Nannipieri, University of Florence, Italy&lt;/em&gt;;&lt;/li&gt; &lt;/ul&gt; &lt;p&gt;&lt;strong&gt;Part 2 Bacteria and fungi in soil&lt;/strong&gt;&lt;/p&gt; &lt;ul&gt; &lt;li&gt;3.Emerging roles for soil Bacteroidetes in complex carbon and organic phosphorus cycling: &lt;em&gt;Ian D. E. A. Lidbury, Lucy Rogers, Sophie R. M. Groenhof and Andrew Hitchcock, University of Sheffield, UK; and Lauren S. McKee, KTH Royal Institute of Technology, Sweden&lt;/em&gt;;&lt;/li&gt; &lt;li&gt;4.Advances in understanding actinobacteria in soil: &lt;em&gt;Youzhi Feng, Institute of Soil Science - Chinese Academy of Sciences, China&lt;/em&gt;;&lt;/li&gt; &lt;li&gt;5.Advances in understanding mycorrhizae in soil: &lt;em&gt;Greg Thorn, University of Western Ontario, Canada&lt;/em&gt;;&lt;/li&gt; &lt;/ul&gt; &lt;p&gt;&lt;strong&gt;Part 3 Analysing structure and dynamics of soil microbiomes&lt;/strong&gt;&lt;/p&gt; &lt;ul&gt; &lt;li&gt;6.Advances in understanding microbial communities in the rhizosphere: &lt;em&gt;Gupta Vadakattu, CSIRO, Australia&lt;/em&gt;;&lt;/li&gt; &lt;li&gt;7.Nematodes and their trophic interactions in the soil microbiome: &lt;em&gt;Liliane Ruess, Humboldt-Universität zu Berlin, Germany&lt;/em&gt;;&lt;/li&gt; &lt;li&gt;8.Advances in understanding soil microbiomes in ecosystem functioning across trophic chains: &lt;em&gt;Patrick Schafer, University of Giessen, Germany&lt;/em&gt;;&lt;/li&gt; &lt;/ul&gt; &lt;p&gt;&lt;strong&gt;Part 4 Soil microbiomes and ecosystem services&lt;/strong&gt;&lt;/p&gt; &lt;ul&gt; &lt;li&gt;9.Advances in understanding the role of soil microbiomes in carbon cycling: &lt;em&gt;Alain Plante, University of Pennsylvania, USA&lt;/em&gt;;&lt;/li&gt; &lt;li&gt;10.Advances in understanding the role of soil microbiomes in nutrient cycling: &lt;em&gt;Tim Clough, Lincoln University, New Zealand&lt;/em&gt;;&lt;/li&gt; &lt;li&gt;11.Advances in understanding the role of soil microbiomes in protecting plants from pathogens: &lt;em&gt;Vasvi Chaudhry, University of Tübingen, Germany&lt;/em&gt;;&lt;/li&gt; &lt;li&gt;12.Advances in understanding the role of soil microbiomes in promoting crop resistance to abiotic stress: &lt;em&gt;Kadambot Siddique, University of Western Australia, Australia&lt;/em&gt;;&lt;/li&gt; &lt;/ul&gt; &lt;p&gt;&lt;strong&gt;Part 5 Promoting soil microbiomes and their contribution to soil ecosystem services&lt;/strong&gt;&lt;/p&gt; &lt;ul&gt; &lt;li&gt;13.Understanding and optimising soil physical properties to promote soil microbiomes: &lt;em&gt;Wei Shi, North Carolina State University, USA&lt;/em&gt;;&lt;/li&gt; &lt;li&gt;14.Assessing the impact of inorganic fertilisers on soil microbiomes: &lt;em&gt;Joann Whalen, McGill University, Canada&lt;/em&gt;;&lt;/li&gt; &lt;li&gt;15.Understanding how land use management affects soil microbiomes: &lt;em&gt;Lucas William Mendes, University of Sao Paulo, Brazil&lt;/em&gt;;&lt;/li&gt; &lt;/ul&gt;</t>
  </si>
  <si>
    <t>&lt;ul&gt; &lt;li&gt;Provides a comprehensive overview of the latest research in understanding the role of soil microbiomes in delivering key ecosystem services such as carbon and nutrient cycling&lt;/li&gt; &lt;li&gt;Reviews recent advances in understanding the role of different microbial communities in soil&lt;/li&gt; &lt;li&gt;Shows how the beneficial role of soil microbiomes can be promoted in achieving a more sustainable agriculture&lt;/li&gt; &lt;/ul&gt;</t>
  </si>
  <si>
    <t>10.19103/AS.2024.0136</t>
  </si>
  <si>
    <t>RBGB;TVF;TVB;TVK</t>
  </si>
  <si>
    <t>TEC003060;TEC003030;TEC003070</t>
  </si>
  <si>
    <t>TVBP;TVK;TVF</t>
  </si>
  <si>
    <t>&lt;p&gt;This book features five peer-reviewed reviews on the implementation of agroforestry practices.&lt;/p&gt; &lt;p&gt;The first chapter reviews the use of integrated crop-livestock systems, with a focus on agroforestry systems. The chapter discusses the potential environmental and economic benefits of agroforestry systems, as well as their contribution to animal health and welfare.&lt;/p&gt; &lt;p&gt;The second chapter considers the plantation and management of temperate agroforestry systems which combine timber trees and herbaceous crops. The chapter covers choice of tree species, techniques of tree planting, plantation maintenance and approaches to tree pruning and thinning.&lt;/p&gt; &lt;p&gt;The third chapter provides an overview of the implementation of alley cropping in agroforestry systems. The chapter explores the economic and ecological benefits of alley cropping, as well as the challenges and major considerations of implementing these practices within North America.&lt;/p&gt; &lt;p&gt;The fourth chapter addresses the challenges and key issues in the sustainable production and use of willow as feedstock for biofuel production in northern temperate regions, including the issues of feedstock quality for biofuel use.&lt;/p&gt; &lt;p&gt;The final chapter explores the contribution of agroforestry to meet global strategies to increase biodiversity while sustainably increasing agricultural systems resource efficiency.&lt;/p&gt;</t>
  </si>
  <si>
    <t>&lt;ul&gt; &lt;li&gt;&lt;strong&gt;Chapter 1&lt;/strong&gt; - Integrated crop/livestock systems with agroforestry to improve organic animal farming: &lt;em&gt;A. J. Escribano, Nutrion Internacional, Spain; J. Ryschawy, University of Toulouse, France; and L. K. Whistance, The Organic Research Centre, UK&lt;/em&gt;; &lt;ul&gt; &lt;li&gt;1 Introduction&lt;/li&gt; &lt;li&gt;2 Types of ICLS&lt;/li&gt; &lt;li&gt;3 Environmental and economic benefits of ICLS&lt;/li&gt; &lt;li&gt;4 Agroforestry as an ICLS&lt;/li&gt; &lt;li&gt;5 Animals in agroforestry systems&lt;/li&gt; &lt;li&gt;6 Trees as a source of nutrition and medicine&lt;/li&gt; &lt;li&gt;7 Challenges in integrated livestock and forestry systems&lt;/li&gt; &lt;li&gt;8 Conclusion&lt;/li&gt; &lt;li&gt;9 Where to look for further information&lt;/li&gt; &lt;li&gt;10 References&lt;/li&gt; &lt;/ul&gt; &lt;/li&gt; &lt;li&gt;&lt;strong&gt;Chapter 2&lt;/strong&gt; - Tree planting and management in agroforestry: &lt;em&gt;Lydie Dufour, INRA, France&lt;/em&gt;; &lt;ul&gt; &lt;li&gt;1 Introduction&lt;/li&gt; &lt;li&gt;2 Choice of tree species&lt;/li&gt; &lt;li&gt;3 Tree planting&lt;/li&gt; &lt;li&gt;4 Plantation maintenance&lt;/li&gt; &lt;li&gt;5 Tree pruning and thinning&lt;/li&gt; &lt;li&gt;6 Conclusion and future trends&lt;/li&gt; &lt;li&gt;7 Where to look for further information&lt;/li&gt; &lt;li&gt;8 References&lt;/li&gt; &lt;/ul&gt; &lt;/li&gt; &lt;li&gt;&lt;strong&gt;Chapter 3&lt;/strong&gt; - Temperate alley cropping systems: &lt;em&gt;Diomy S. Zamora, University of Minnesota, USA; Samuel C. Allen, New Mexico State University, USA; Kent G. Apostol, Independent Researcher and Editor, USA; Shibu Jose, University of Missouri, USA; and Gary Wyatt, University of Minnesota, USA&lt;/em&gt;; &lt;ul&gt; &lt;li&gt;1 Introduction&lt;/li&gt; &lt;li&gt;2 Potential of alley cropping&lt;/li&gt; &lt;li&gt;3 Design considerations&lt;/li&gt; &lt;li&gt;4 Functions/benefits of alley cropping&lt;/li&gt; &lt;li&gt;5 Competition for growth resources&lt;/li&gt; &lt;li&gt;6 Evaluating system performance: the case of the pecancotton alley cropping system&lt;/li&gt; &lt;li&gt;7 Future trends and conclusion&lt;/li&gt; &lt;li&gt;8 Where to look for further information&lt;/li&gt; &lt;li&gt;9 References&lt;/li&gt; &lt;/ul&gt; &lt;/li&gt; &lt;li&gt;&lt;strong&gt;Chapter 4&lt;/strong&gt; - Sustainable production of willow for biofuel use: &lt;em&gt;M. Weih, P.-A. Hansson, J. A. Ohlsson, M. Sandgren, A. Schnürer and A.-C. Rönnberg- Wästljung, Swedish University of Agricultural Sciences, Sweden&lt;/em&gt;; &lt;ul&gt; &lt;li&gt;1 Introduction&lt;/li&gt; &lt;li&gt;2 Feedstock quality for biofuel use&lt;/li&gt; &lt;li&gt;3 Feedstock productivity&lt;/li&gt; &lt;li&gt;4 Cropping security&lt;/li&gt; &lt;li&gt;5 Biodiversity&lt;/li&gt; &lt;li&gt;6 Nutrient uptake and use&lt;/li&gt; &lt;li&gt;7 Carbon accumulation and sequestration&lt;/li&gt; &lt;li&gt;8 Ecosystem services and environmental impact&lt;/li&gt; &lt;li&gt;9 Case study&lt;/li&gt; &lt;li&gt;10 Summary and future trends&lt;/li&gt; &lt;li&gt;11 Acknowledgements&lt;/li&gt; &lt;li&gt;12 Where to look for further information&lt;/li&gt; &lt;li&gt;13 References&lt;/li&gt; &lt;/ul&gt; &lt;/li&gt; &lt;li&gt;&lt;strong&gt;Chapter 5&lt;/strong&gt; - The importance of agroforestry systems in supporting biodiversity conservation and agricultural production: a European perspective: &lt;em&gt;M. R. Mosquera-Losada, J. J. Santiago-Freijanes, A. Rigueiro-Rodríguez, F. J. Rodríguez-Rigueiro, D. Arias Martínez, A. Pantera and N. Ferreiro-Domínguez, University of Santiago de Compostela, Spain&lt;/em&gt;; &lt;ul&gt; &lt;li&gt;1 Introduction&lt;/li&gt; &lt;li&gt;2 The contribution of agroforestry to global biodiversity goals&lt;/li&gt; &lt;li&gt;3 Agroforestry and the protection of species and habitats&lt;/li&gt; &lt;li&gt;4 Agroforestry and the maintenance and restoration of ecosystems&lt;/li&gt; &lt;li&gt;5 Achieving more sustainable agriculture and forestry&lt;/li&gt; &lt;li&gt;6 Stopping the loss of global biodiversity&lt;/li&gt; &lt;li&gt;7 Future trends&lt;/li&gt; &lt;li&gt;8 Where to look for further information&lt;/li&gt; &lt;li&gt;9 Acknowledgements&lt;/li&gt; &lt;li&gt;10 References&lt;/li&gt; &lt;/ul&gt; &lt;/li&gt; &lt;/ul&gt;</t>
  </si>
  <si>
    <t>&lt;ul&gt; &lt;li&gt;Considers the importance of agroforestry systems in achieving a more sustainable agriculture&lt;/li&gt; &lt;li&gt;Reviews the environmental, ecological and economic benefits of agroforestry systems&lt;/li&gt; &lt;li&gt;Explores the ways in which agroforestry practices can be implemented to enhance biodiversity&lt;/li&gt; &lt;/ul&gt;</t>
  </si>
  <si>
    <t>10.19103/9781801469906</t>
  </si>
  <si>
    <t>TVR;TVH;TVF;TVG;THX;KNAL</t>
  </si>
  <si>
    <t>TEC003040;TEC003020;TEC003070;SCI024000</t>
  </si>
  <si>
    <t>TVR;TVH;TVF;TVG;THVB</t>
  </si>
  <si>
    <t>&lt;p&gt;This book features four peer-reviewed reviews on zero/no-till cultivation.&lt;/p&gt; &lt;p&gt;The first chapter assesses the effect of no-till (NT) practices on soil health. The chapter explores the wide range of research on the effects of NT on the physical, chemical, and biological properties of soils, as well as continuing challenges to address in NT research and practice.&lt;/p&gt; &lt;p&gt;The second chapter reviews the role of no or minimum soil disturbance in Conservation Agriculture (CA) systems, focussing on the effects of soil tillage and tillage implements on the soil. The chapter also explores how soil disturbance can by minimised during farming activities such as land preparation, seeding, planting, pest, disease and weed management, and harvesting.&lt;/p&gt; &lt;p&gt;The third chapter provides a useful overview of the core principles of CA before moving onto examining the concepts of no-tillage agriculture, cover crops and crop residue management. The chapter also discusses the environmental benefits and ecosystem services linked to CA as well as economic benefits.&lt;/p&gt; &lt;p&gt;The final chapter considers the use of NT and the importance of a fully-integrated cropping and residue management system to maintain soil health and productivity. The chapter also reviews how NT can be used to reduce erosion risk, as well as its role in optimising soil functions, such as nutrient and water cycling.&lt;/p&gt;</t>
  </si>
  <si>
    <t>&lt;ul&gt; &lt;li&gt;&lt;strong&gt;Chapter 1&lt;/strong&gt; - Assessing the effects of no-till cultivation practices on soil health: &lt;em&gt;Alison Hamm and Daniel K. Manter, USDA-ARS, USA&lt;/em&gt;; &lt;ul&gt; &lt;li&gt;1 Introduction&lt;/li&gt; &lt;li&gt;2 Soil physical properties&lt;/li&gt; &lt;li&gt;3 Soil chemical properties&lt;/li&gt; &lt;li&gt;4 Soil biological properties&lt;/li&gt; &lt;li&gt;5 Case studies&lt;/li&gt; &lt;li&gt;6 Future trends and conclusion&lt;/li&gt; &lt;li&gt;7 Where to look for further information&lt;/li&gt; &lt;li&gt;8 References&lt;/li&gt; &lt;/ul&gt; &lt;/li&gt; &lt;li&gt;&lt;strong&gt;Chapter 2&lt;/strong&gt; - The role of no or minimum mechanical soil disturbance in Conservation Agriculture systems: &lt;em&gt;Theodor Friedrich, Food and Agriculture Organization of the United Nations (FAO), Italy&lt;/em&gt;; &lt;ul&gt; &lt;li&gt;1 Introduction&lt;/li&gt; &lt;li&gt;2 Effects of soil tillage and tillage implements on the soil&lt;/li&gt; &lt;li&gt;3 Minimizing soil disturbance in farming&lt;/li&gt; &lt;li&gt;4 Conclusion&lt;/li&gt; &lt;li&gt;5 Where to look for further information&lt;/li&gt; &lt;li&gt;6 References&lt;/li&gt; &lt;/ul&gt; &lt;/li&gt; &lt;li&gt;&lt;strong&gt;Chapter 3&lt;/strong&gt; - Soil management practices and benefits in Conservation Agriculture systems: &lt;em&gt;Michele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Italy&lt;/em&gt;; &lt;ul&gt; &lt;li&gt;1 Introduction&lt;/li&gt; &lt;li&gt;2 The principles of CA&lt;/li&gt; &lt;li&gt;3 Environmental benefits and ecosystem services&lt;/li&gt; &lt;li&gt;4 Economic benefits&lt;/li&gt; &lt;li&gt;5 Future trends&lt;/li&gt; &lt;li&gt;6 Conclusion&lt;/li&gt; &lt;li&gt;7 Where to look for further information&lt;/li&gt; &lt;li&gt;8 References&lt;/li&gt; &lt;/ul&gt; &lt;/li&gt; &lt;li&gt;&lt;strong&gt;Chapter 4&lt;/strong&gt; - The effects of no-till and related practices in preventing soil erosion: &lt;em&gt;Michael Kucera, formerly USDA-Natural Resources Conservation Service (USDA-NRCS)/National Soil Survey Center, USA&lt;/em&gt;; &lt;ul&gt; &lt;li&gt;Introduction&lt;/li&gt; &lt;li&gt;The effects of no-till (NT) practices on soil properties related to erosion risk&lt;/li&gt; &lt;li&gt;No-till (NT) practices and water erosion risk&lt;/li&gt; &lt;li&gt;No-till (NT) practices and wind erosion risk&lt;/li&gt; &lt;li&gt;Summary&lt;/li&gt; &lt;li&gt;References&lt;/li&gt; &lt;/ul&gt; &lt;/li&gt; &lt;/ul&gt;</t>
  </si>
  <si>
    <t>&lt;ul&gt; &lt;li&gt;Reviews the effects of no-till practices on soil health, focussing on its impact on the physical, chemical and biological properties of soils&lt;/li&gt; &lt;li&gt;Considers the key concepts of no-tillage agriculture and how soil disturbance can be minimised during particular farming activities&lt;/li&gt; &lt;li&gt;Assesses the role of no-till agricultural practices on reducing the risk of soil erosion&lt;/li&gt; &lt;/ul&gt;</t>
  </si>
  <si>
    <t>10.19103/9781801466646</t>
  </si>
  <si>
    <t>RBGB;TVF;TVK;TVG;RNPG</t>
  </si>
  <si>
    <t>TEC003060;TEC003030;TEC003070;TEC003090;SCI092000;TEC010000;SCI026000</t>
  </si>
  <si>
    <t>TVBP;TVF;TVK;TVG;RNPG</t>
  </si>
  <si>
    <t>&lt;p&gt;&lt;b&gt;There is increasing scrutiny of the safety, environmental and social impact of food production by both consumers and governments.&lt;/b&gt; However, ensuring safe, sustainable and socially responsible agricultural production is crucially reliant on farmers and others complying with an increasingly complex range of standards and certification schemes.&lt;br&gt;&lt;br&gt;&lt;i&gt;Improving standards and certification in agri-food supply chains: Ensuring safety, sustainability and social responsibility&lt;/i&gt; provides an authoritative overview of the range of standards used to maintain and improve quality, environmental and ethical standards in agri-food supply chains. The book considers the role of good agricultural practices (GAPs), as well as key organisations, such as the Sustainable Agriculture Network, LEAF and the Rainforest Alliance, in ensuring high standards.&lt;br&gt;&lt;br&gt;In its extensive review of agri-food supply chains, the book showcases how crucial complying with standards and schemes is to ensuring safe, sustainable and socially responsible agricultural production.&lt;/p&gt;</t>
  </si>
  <si>
    <t>&lt;p&gt;&lt;strong&gt;Part 1 Setting standards&lt;/strong&gt;&lt;/p&gt; &lt;ul&gt; &lt;li&gt;1.The international context: the role of Codex Alimentarius in setting safety and quality standards for global agri-food supply chains: &lt;em&gt;Amanda Hielm, Codex Alimentarius Commission, Italy&lt;/em&gt;&lt;/li&gt; &lt;li&gt;2.The role of governments in driving sustainability standards : &lt;em&gt;Louise Manning, Lincoln Institute for Agri-food Technology, University of Lincoln, UK&lt;/em&gt;&lt;/li&gt; &lt;li&gt;3.The role and range of voluntary standards and certification systems governing sustainable agricultural practices: &lt;em&gt;Gregory Sampson, International Trade Centre (ITC), Switzerland&lt;/em&gt;&lt;/li&gt; &lt;li&gt;4.The role of non-governmental organisations (NGOs) in improving safety, quality and sustainability standards in agri-food supply chains: &lt;em&gt;Pilar Pampin, LEAF, UK&lt;/em&gt;&lt;/li&gt; &lt;/ul&gt; &lt;p&gt;&lt;strong&gt;Part 2 The expanding scope of agri-food chain standards&lt;/strong&gt;&lt;/p&gt; &lt;ul&gt; &lt;li&gt;5.Voluntary ethical trading and social responsibility standards and certification for agriculture: an overview : &lt;em&gt;Anne Tallontire, University of Leeds, UK&lt;/em&gt;&lt;/li&gt; &lt;li&gt;6.Carbon farming, regenerative agriculture and environmental sustainability: practices and standards: &lt;em&gt;Louise Manning, Lincoln Institute for Agri-food Technology, University of Lincoln, UK&lt;/em&gt;&lt;/li&gt; &lt;li&gt;7.Biodiversity and Nature credit markets: opportunities and challenges for landowners and land managers: &lt;em&gt;Jo Treweek, Treweek Environmental Consultants, UK&lt;/em&gt;&lt;/li&gt; &lt;li&gt;8.The role of standards in improving the sustainability of livestock production: &lt;em&gt;Evelien de Olde, Wageningen University, The Netherlands&lt;/em&gt;&lt;/li&gt; &lt;li&gt;9.Developing good agricultural practice (GAP) standards across global agri-food supply chains: &lt;em&gt;Louise Manning, Lincoln Institute for Agri-food Technology, University of Lincoln, UK&lt;/em&gt;&lt;/li&gt; &lt;li&gt;10.Defining sustainable agricultural principles and practices: the Sustainable Agriculture Network (SAN): &lt;em&gt;Mona McCord, Technical and Development Director - Sustainable Agriculture Network (SAN), USA&lt;/em&gt;&lt;/li&gt; &lt;li&gt;11.Fulfilling the promise of sustainability certification: reflections from the Rainforest Alliance: &lt;em&gt;Deanna Newsom, Evaluation and Research Team - Rainforest Alliance, USA&lt;/em&gt;&lt;/li&gt; &lt;li&gt;12.The role of certification and verification schemes in sustainable forest management (SFM): &lt;em&gt;Anna Thorning, Mid Sweden University, Sweden&lt;/em&gt;&lt;/li&gt; &lt;/ul&gt; &lt;p&gt;&lt;strong&gt;Part 3 Measuring compliance and improving performance&lt;/strong&gt;&lt;/p&gt; &lt;ul&gt; &lt;li&gt;13.The developing role of technology in ensuring safety, quality and sustainability in agri-food supply chains: guaranteeing greater traceability and transparency: &lt;em&gt;Louise Manning, Lincoln Institute for Agri-food Technology, University of Lincoln, UK&lt;/em&gt;&lt;/li&gt; &lt;li&gt;14.Measuring and improving good agricultural practices (GAP) related to safety of fresh produce: the case of controlled environment agriculture: &lt;em&gt;James Monaghan, Harper Adams University, UK&lt;/em&gt;&lt;/li&gt; &lt;li&gt;15.Measuring on-farm carbon footprints/greenhouse gas emissions: &lt;em&gt;Matthias Kuhnert, University of Aberdeen, UK&lt;/em&gt;&lt;/li&gt; &lt;li&gt;16.Conclusions: &lt;em&gt;Louise Manning, Lincoln Institute for Agri-food Technology, University of Lincoln, UK&lt;/em&gt;&lt;/li&gt; &lt;/ul&gt;</t>
  </si>
  <si>
    <t>&lt;ul&gt; &lt;li&gt;Considers a range of techniques used for measuring compliance and improving performance across the agri-food supply chain, including those used to measure on-farm carbon footprints and biodiversity&lt;/li&gt; &lt;li&gt;Provides a useful and comprehensive context to the role of governments and other food safety agencies in setting safety, quality and sustainability standards for global agri-food supply chains&lt;/li&gt; &lt;li&gt;Reviews the key issues in developing voluntary standards, focussing on those encountered during the development of robust carbon-neutral and biodiversity offsetting certification schemes&lt;/li&gt; &lt;/ul&gt;</t>
  </si>
  <si>
    <t>TVF;RNFF;KNAC;TVK;TVH</t>
  </si>
  <si>
    <t>TEC012030;TEC003070;TEC003030;TEC003020</t>
  </si>
  <si>
    <t>&lt;b&gt;It’s been suggested that around 12 million hectares of agricultural land are affected by soil erosion each year.&lt;/b&gt; If the degradation of the world’s soil reservoir continues, many have estimated that this could lead to a 30% reduction in global food production by 2040.&lt;br&gt;&lt;br&gt;&lt;i&gt;Understanding and preventing soil erosion&lt;/i&gt; provides a comprehensive overview of recent research on understanding the mechanisms of soil erosion, as well as the best practices for measuring, mapping and modelling soil erosion risk in agricultural soils. The book also considers the range of agronomic practices and techniques available to mitigate future soil erosion, including the use of crop residues, cover crops, buffer strips, soil stabilisers and zero/no-tillage.&lt;br&gt;&lt;br&gt;In its detailed assessment of soil erosion, the book succeeds in highlighting the potential future impact of degraded soils on the quality, security and longevity of our global food system if the problem of soil erosion isn’t effectively managed.</t>
  </si>
  <si>
    <t>&lt;p&gt;&lt;strong&gt;Part 1 Mechanisms&lt;/strong&gt;&lt;/p&gt; &lt;ul&gt; &lt;li&gt;1.Advances in understanding soil erodibility: &lt;em&gt;Karl Manuel Seeger, University of Trier, Germany&lt;/em&gt;;&lt;/li&gt; &lt;li&gt;2.Advances in understanding water-based soil erosion processes: &lt;em&gt;Dennis Flanagan, USDA-ARS/Purdue University, USA&lt;/em&gt;;&lt;/li&gt; &lt;li&gt;3.Assessing the impact of tillage practices on soil erosion: &lt;em&gt;David Lobb, University of Manitoba, Canada&lt;/em&gt;;&lt;/li&gt; &lt;li&gt;4.Assessing the impact of climate change on soil erosion: &lt;em&gt;Karl Auerswald, Technical University of Munich, Germany&lt;/em&gt;;&lt;/li&gt; &lt;/ul&gt; &lt;p&gt;&lt;strong&gt;Part 2 Measuring soil erosion&lt;/strong&gt;&lt;/p&gt; &lt;ul&gt; &lt;li&gt;5.Advances in proximal instrumental techniques for measuring soil erosion: &lt;em&gt;Javier Casali, University of Navarre (UPNA), Spain&lt;/em&gt;;&lt;/li&gt; &lt;li&gt;6.Advances in tracking sediment transport from agricultural soils: &lt;em&gt;Tony Parsons, University of Sheffield, UK&lt;/em&gt;;&lt;/li&gt; &lt;li&gt;7.Advances in modelling soil erosion risk: &lt;em&gt;Debu Misra, University of Alaska, USA&lt;/em&gt;;&lt;/li&gt; &lt;/ul&gt; &lt;p&gt;&lt;strong&gt;Part 3 Mitigating soil erosion&lt;/strong&gt;&lt;/p&gt; &lt;ul&gt; &lt;li&gt;8.Using cropping systems to reduce soil erosion: &lt;em&gt;Javier Gonzalez, USDA-ARS, USA&lt;/em&gt;;&lt;/li&gt; &lt;li&gt;9.Assessing the effectiveness of buffer strips in preventing wind/water-based soil erosion and its effects: &lt;em&gt;Brian Kronvang, Aarhus University, Denmark&lt;/em&gt;;&lt;/li&gt; &lt;li&gt;10.The effects of zero/conservation tillage practices in preventing soil erosion: &lt;em&gt;Mike Kucera, USDA-ARS, USA&lt;/em&gt;;&lt;/li&gt; &lt;li&gt;11.The use of soil stabilisers to prevent erosion: &lt;em&gt;Guy Levy, Volcani Institute – Agricultural Research Organisation, Israel&lt;/em&gt;;&lt;/li&gt; &lt;/ul&gt;</t>
  </si>
  <si>
    <t>&lt;ul&gt;&lt;li&gt;Reviews current understanding of the mechanisms of soil erosion, focussing on water-based and wind-based erosion processes&lt;/li&gt;&lt;li&gt;Considers the effectiveness of mitigation measures to reduce soil erosion, including buffer strips, zero/no-tillage and cover crops&lt;/li&gt;&lt;li&gt;Addresses recent advances in techniques used to measure, predict, track and model soil erosion, including digital soil mapping and proximal instrumental techniques&lt;/li&gt;&lt;/ul&gt;</t>
  </si>
  <si>
    <t>10.19103/AS.2023.0131</t>
  </si>
  <si>
    <t>RBGB;RNPG;TVF;TVK;TVG</t>
  </si>
  <si>
    <t>TEC003060;SCI092000;SCI026000;TEC003070;TEC010000;TEC003030</t>
  </si>
  <si>
    <t>TVBP;RNPG;TVF;TVK;TVG</t>
  </si>
  <si>
    <t>&lt;p&gt;This book features five peer-reviewed reviews on biofertiliser use in agriculture.&lt;/p&gt; &lt;p&gt;The first chapter examines the role of biofertilisers and consortia of microorganisms to improve the effectiveness of organic fertilisation, before moving on to consider the use of animal excrement, including manures, slurry and guano.&lt;/p&gt; &lt;p&gt;The second chapter presents the key issues in the optimum use of treated wastes in crop nutrition. The chapter also discusses technical processes such as precipitation of salts, incineration and post-treatment of ashes, as well as production of carbonaceous materials.&lt;/p&gt; &lt;p&gt;The third chapter discusses some common issues regarding the use of bio-based fertilisers, such as the concentration of nutrients leading to losses of reactive nitrogen and phosphorus into the environment.&lt;/p&gt; &lt;p&gt;The fourth chapter addresses the key issues of arbuscular mycorrhizal fungi (AMF) and soil health, specifically focussing on improved soil structure and stability, soil contamination, carbon sequestration and nutrient retention.&lt;/p&gt; &lt;p&gt;The final chapter provides an overview on the use of plant growth-promoting bacteria/rhizobacteria (PGPB/PGPR) and its consequent effects on plant and soil health. The chapter also explores interactions between PGPB/PGPR and other components of the rhizosphere, such as AMF.&lt;/p&gt;</t>
  </si>
  <si>
    <t>&lt;ul&gt; &lt;li&gt; &lt;p&gt;&lt;strong&gt;Chapter 1&lt;/strong&gt; - Organic fertilizers and biofertilizers: &lt;em&gt;Lidia Sas Paszt and Slawomir Gluszek, Research Institute of Horticulture, Poland&lt;/em&gt;;&lt;/p&gt; &lt;ul&gt; &lt;li&gt;1 Introduction&lt;/li&gt; &lt;li&gt;2 Biofertilizers&lt;/li&gt; &lt;li&gt;3 Consortia of microorganisms to improve the effectiveness of organic fertilization&lt;/li&gt; &lt;li&gt;4 Animal excrement: manures, slurry and guano&lt;/li&gt; &lt;li&gt;5 Products and by-products of animal origin&lt;/li&gt; &lt;li&gt;6 Products and by-products of plant origin for fertilizers&lt;/li&gt; &lt;li&gt;7 Composts&lt;/li&gt; &lt;li&gt;8 Untreated minerals and by-products of selected industrial processes&lt;/li&gt; &lt;li&gt;9 Biochar&lt;/li&gt; &lt;li&gt;10 Conclusion&lt;/li&gt; &lt;li&gt;11 Where to look for further information&lt;/li&gt; &lt;li&gt;12 References&lt;/li&gt; &lt;/ul&gt; &lt;/li&gt; &lt;li&gt;&lt;strong&gt;Chapter 2&lt;/strong&gt; - Optimizing the use of treated wastes in crop nutrition: &lt;em&gt;Sylvia Kratz, Kerstin Panten, Ewald Schnug and Elke Bloem, Julius Kühn-Institute, Germany&lt;/em&gt;; &lt;ul&gt; &lt;li&gt;1 Introduction&lt;/li&gt; &lt;li&gt;2 Key issues for the optimum use of treated wastes in crop nutrition&lt;/li&gt; &lt;li&gt;3 Direct land application of sewage sludge&lt;/li&gt; &lt;li&gt;4 Products derived from the treatment of waste water and further (posttreatment) processing&lt;/li&gt; &lt;li&gt;5 Future trends and conclusion&lt;/li&gt; &lt;li&gt;6 Where to look for further information&lt;/li&gt; &lt;li&gt;7 References&lt;/li&gt; &lt;/ul&gt; &lt;/li&gt; &lt;li&gt;&lt;strong&gt;Chapter 3&lt;/strong&gt; - Safe and sustainable use of bio-based fertilizers in agricultural production systems: &lt;em&gt;April Leytem, Robert Dungan, Mindy Spiehs and Dan Miller, United States Department of Agriculture, USA&lt;/em&gt;; &lt;ul&gt; &lt;li&gt;1 Introduction&lt;/li&gt; &lt;li&gt;2 Risk factors associated with utilizing bio-based fertilizers in agricultural production&lt;/li&gt; &lt;li&gt;3 Case study: intensive dairy production in the northwest United States&lt;/li&gt; &lt;li&gt;4 Conclusion&lt;/li&gt; &lt;li&gt;5 Future trends in research&lt;/li&gt; &lt;li&gt;6 References&lt;/li&gt; &lt;/ul&gt; &lt;/li&gt; &lt;li&gt;&lt;strong&gt;Chapter 4&lt;/strong&gt; - Biofertilizers: assessing the effects of arbuscular mycorrhizal fungi on soil health: &lt;em&gt;M. J. Salomon, The Waite Research Institute and The School of Agriculture, Food and Wine, The University of Adelaide, Australia; S. F. Bender, Agroscope, Switzerland; T. R. Cavagnaro, The Waite Research Institute and The School of Agriculture, Food and Wine, The University of Adelaide, Australia; and M. G. A. van der Heijden, Agroscope and University of Zurich, Switzerland&lt;/em&gt;; &lt;ul&gt; &lt;li&gt;1 Introduction&lt;/li&gt; &lt;li&gt;2 Arbuscular mycorrhizal fungi and soil health: addressing the key issues&lt;/li&gt; &lt;li&gt;3 Arbuscular mycorrhizal fungi biofertilizer production&lt;/li&gt; &lt;li&gt;4 Managing arbuscular mycorrhizal fungi for soil health&lt;/li&gt; &lt;li&gt;5 Conclusion&lt;/li&gt; &lt;li&gt;6 Future trends in research&lt;/li&gt; &lt;li&gt;7 Where to look for further information&lt;/li&gt; &lt;li&gt;8 References&lt;/li&gt; &lt;/ul&gt; &lt;/li&gt; &lt;li&gt;&lt;strong&gt;Chapter 5&lt;/strong&gt; - Biofertilizers: assessing the effects of plant growth-promoting bacteria (PGPB) or rhizobacteria (PGPR) on soil and plant health: &lt;em&gt;Elisa Zampieri, Institute for Sustainable Plant Protection, Italy; Iakovos S. Pantelides, Cyprus University of Technology, Cyprus; and Raffaella Balestrini, Institute for Sustainable Plant Protection, Italy&lt;/em&gt;; &lt;ul&gt; &lt;li&gt;1 Introduction&lt;/li&gt; &lt;li&gt;2 Mechanisms mediated by plant growth-promoting bacteria/rhizobacteria&lt;/li&gt; &lt;li&gt;3 Tolerance to abiotic stresses&lt;/li&gt; &lt;li&gt;4 Beneficial effects against biotic stresses&lt;/li&gt; &lt;li&gt;5 Interaction between plant growth-promoting bacteria/rhizobacteria and arbuscular mycorrhizal fungi&lt;/li&gt; &lt;li&gt;6 Conclusion and future trends in research&lt;/li&gt; &lt;li&gt;7 Acknowledgement&lt;/li&gt; &lt;li&gt;8 Where to look for further information&lt;/li&gt; &lt;li&gt;9 References&lt;/li&gt; &lt;/ul&gt; &lt;/li&gt; &lt;/ul&gt;</t>
  </si>
  <si>
    <t>&lt;ul&gt; &lt;li&gt;Considers the need to replace the application of synthetic fertilisers with more eco-friendly alternatives that have a reduced impact on the environment&lt;/li&gt; &lt;li&gt;Reviews recent advances in the use of treated wastes to optimise crop health and nutrition&lt;/li&gt; &lt;li&gt;Addresses key issues that can arise as a result of the use of bio-based fertilisers&lt;/li&gt; &lt;/ul&gt;</t>
  </si>
  <si>
    <t>10.19103/9781801466769</t>
  </si>
  <si>
    <t>TVG;TVF;RBGB;TVKF</t>
  </si>
  <si>
    <t>TEC003030;TEC003060;TEC003070;TEC003090</t>
  </si>
  <si>
    <t>TVK;TVG;TVF;THVB;TVBP</t>
  </si>
  <si>
    <t>&lt;p&gt;This book features six peer-reviewed reviews on viruses affecting key horticultural crops.&lt;/p&gt; &lt;p&gt;The first chapter considers best management practices for the control of viruses and virus-like agents in apple production, including the development of orchards with clean, virus-tested planting stock. The second chapter comprehensively details how Apple mosaic virus is spread and describes the symptoms displayed by affected host plants.&lt;/p&gt; &lt;p&gt;The third chapter examines the challenge of Plum pox virus (PPV) control for sustainable cultivation of plums and looks at the genetic and molecular basis of PPV resistance in Prunus.&lt;/p&gt; &lt;p&gt;The fourth chapter outlines the major insect-transmitted viruses infecting tomato crops, including viruses transmitted by aphids, thrips, whitefly and leafhoppers.&lt;/p&gt; &lt;p&gt;The fifth chapter reviews current knowledge on banana bunchy top disease. The chapter outlines symptoms of the disease, as well as the biological characteristics of the pathogen related to host range, transmission and spread.&lt;/p&gt; &lt;p&gt;The final chapter discusses the symptoms, taxonomy, diagnosis, epidemiology and control of minor viral pathogens of banana, plantain and abacá, such as cucumber mosaic virus, banana bract mosaic virus and sugarcane mosaic virus.&lt;/p&gt;</t>
  </si>
  <si>
    <t>&lt;ul&gt; &lt;li&gt;&lt;strong&gt;Chapter 1&lt;/strong&gt; - Management of viruses and virus-like agents affecting apple production: &lt;em&gt;Kenneth C. Eastwell, Washington State University, USA&lt;/em&gt;; &lt;ul&gt; &lt;li&gt;1 Introduction&lt;/li&gt; &lt;li&gt;2 Reducing the economic impact of virus-like agents&lt;/li&gt; &lt;li&gt;3 Viruses and virus-like agents of apple&lt;/li&gt; &lt;li&gt;4 Advancing diagnostic technology&lt;/li&gt; &lt;li&gt;5 Remaining challenges&lt;/li&gt; &lt;li&gt;6 Where to look for further information&lt;/li&gt; &lt;li&gt;7 References&lt;/li&gt; &lt;/ul&gt; &lt;/li&gt; &lt;li&gt;&lt;strong&gt;Chapter 2&lt;/strong&gt; - Apple mosaic virus: biology, epidemiology and detection: &lt;em&gt;Karel Petrzik, Biology Centre CAS, Czech Republic&lt;/em&gt;; &lt;ul&gt; &lt;li&gt;1 Introduction&lt;/li&gt; &lt;li&gt;2 Feature of the genome&lt;/li&gt; &lt;li&gt;3 Host range of ApMV&lt;/li&gt; &lt;li&gt;4 Symptoms&lt;/li&gt; &lt;li&gt;5 Transmission and vectors&lt;/li&gt; &lt;li&gt;6 Epidemiology and geographical distribution&lt;/li&gt; &lt;li&gt;7 Economic impact&lt;/li&gt; &lt;li&gt;8 Curation&lt;/li&gt; &lt;li&gt;9 Detection techniques&lt;/li&gt; &lt;li&gt;10 Summary and future trends&lt;/li&gt; &lt;li&gt;11 Where to look for further information&lt;/li&gt; &lt;li&gt;12 References&lt;/li&gt; &lt;/ul&gt; &lt;/li&gt; &lt;li&gt;&lt;strong&gt;Chapter 3&lt;/strong&gt; - Plum pox virus: detection and management: &lt;em&gt;Manuel Rubio, Federico Dicenta and Pedro Martínez-Gómez, CEBAS-CSIC, Spain&lt;/em&gt;; &lt;ul&gt; &lt;li&gt;1 Introduction&lt;/li&gt; &lt;li&gt;2 Case study: the&lt;/li&gt; &lt;li&gt;3 PPV detection&lt;/li&gt; &lt;li&gt;4 Sharka symptoms and transmission&lt;/li&gt; &lt;li&gt;5 Sharka orchard management&lt;/li&gt; &lt;li&gt;6 PPV control for sustainable cultivation&lt;/li&gt; &lt;li&gt;7 Genetic and molecular basis of PPV resistance in&lt;/li&gt; &lt;li&gt;8 Future trends and conclusion&lt;/li&gt; &lt;li&gt;9 Acknowledgements&lt;/li&gt; &lt;li&gt;10 Where to look for further information&lt;/li&gt; &lt;li&gt;11 References&lt;/li&gt; &lt;/ul&gt; &lt;/li&gt; &lt;li&gt;&lt;strong&gt;Chapter 4&lt;/strong&gt; - Insect-transmitted viral diseases infecting tomato crops: &lt;em&gt;H. Czosnek, Hebrew University of Jerusalem, Israel; A. Koren, Hishtil Nursery, Israel; and F. Vidavski, Tomatech R&amp;D, Israel&lt;/em&gt;; &lt;ul&gt; &lt;li&gt;1 Introduction&lt;/li&gt; &lt;li&gt;2 Viruses transmitted by aphids&lt;/li&gt; &lt;li&gt;3 Transmission by thrips: tomato spotted wilt virus&lt;/li&gt; &lt;li&gt;4 Transmission of Begomoviruses by the tobacco whitefly (Bemisia tabaci)&lt;/li&gt; &lt;li&gt;5 Transmission of RNA viruses by whiteflies&lt;/li&gt; &lt;li&gt;6 Viruses spread by leafhoppers&lt;/li&gt; &lt;li&gt;7 Genetics tools to control viral infestation of tomatoes&lt;/li&gt; &lt;li&gt;8 Future trends and conclusion&lt;/li&gt; &lt;li&gt;9 Where to look for further information&lt;/li&gt; &lt;li&gt;10 References&lt;/li&gt; &lt;/ul&gt; &lt;/li&gt; &lt;li&gt;&lt;strong&gt;Chapter 5&lt;/strong&gt; - Viral diseases of banana: banana bunchy top virus: &lt;em&gt;John E. Thomas, The University of Queensland, Queensland Alliance for Agriculture and Food Innovation, Australia&lt;/em&gt;; &lt;ul&gt; &lt;li&gt;1 Introduction&lt;/li&gt; &lt;li&gt;2 Historical aspects and early studies&lt;/li&gt; &lt;li&gt;3 Symptoms&lt;/li&gt; &lt;li&gt;4 Properties of banana bunchy top virus&lt;/li&gt; &lt;li&gt;5 Transmission&lt;/li&gt; &lt;li&gt;6 Host range and cultivar susceptibility&lt;/li&gt; &lt;li&gt;7 Origin of the pathosystem, distribution and international spread&lt;/li&gt; &lt;li&gt;8 Detection&lt;/li&gt; &lt;li&gt;9 Epidemiology and modelling&lt;/li&gt; &lt;li&gt;10 Resistance&lt;/li&gt; &lt;li&gt;11 Management strategies&lt;/li&gt; &lt;li&gt;12 Future trends in research&lt;/li&gt; &lt;li&gt;13 Where to look for further information&lt;/li&gt; &lt;li&gt;14 References&lt;/li&gt; &lt;/ul&gt; &lt;/li&gt; &lt;li&gt;&lt;strong&gt;Chapter 6&lt;/strong&gt; - Other viral pathogens of banana: &lt;em&gt;Andrew D. W. Geering, Queensland Alliance for Agriculture and Food Innovation, The University of Queensland, Australia&lt;/em&gt;; &lt;ul&gt; &lt;li&gt;1 Introduction&lt;/li&gt; &lt;li&gt;2 Cucumber mosaic virus&lt;/li&gt; &lt;li&gt;3 Banana bract mosaic virus&lt;/li&gt; &lt;li&gt;4 Sugarcane mosaic virus&lt;/li&gt; &lt;li&gt;5 Banana mild mosaic virus&lt;/li&gt; &lt;li&gt;6 Musa ornata associated banmivirus&lt;/li&gt; &lt;li&gt;7 Banana virus X&lt;/li&gt; &lt;li&gt;8 Banana die-back virus&lt;/li&gt; &lt;li&gt;9 Conclusion and future trends&lt;/li&gt; &lt;li&gt;10 Where to look for further information&lt;/li&gt; &lt;li&gt;11 References&lt;/li&gt; &lt;/ul&gt; &lt;/li&gt; &lt;/ul&gt;</t>
  </si>
  <si>
    <t>&lt;ul&gt; &lt;li&gt;Reviews the implementation of best practices to reduce the risk of virus spread in apple orchards&lt;/li&gt; &lt;li&gt;Provides a detailed overview of key viruses affecting banana production, such as banana bunchy top virus and banana bract mosaic virus&lt;/li&gt; &lt;li&gt;Addresses the modes of transmission and spread of Apple mosaic virus&lt;/li&gt; &lt;/ul&gt;</t>
  </si>
  <si>
    <t>10.19103/9781835450055</t>
  </si>
  <si>
    <t>TVS;TVF;TVP;TVK;PSTP;TVQ</t>
  </si>
  <si>
    <t>SCI073000;TEC003070;TEC003030;TEC058000;TEC003010</t>
  </si>
  <si>
    <t>TVS;TVF;TVP;PST;TVQ</t>
  </si>
  <si>
    <t>&lt;p&gt;&lt;b&gt;Poultry nutrition faces many challenges, including the need to meet the changing requirements of growing birds whilst also avoiding over-nutrition and nutrient losses which can be both environmentally and economically damaging.&lt;/b&gt; With the sector also facing increasing pressure to reduce its reliance on antibiotics, a greater understanding of the poultry gut, its function and its role in optimising overall bird health is required.&lt;br&gt;&lt;br&gt;&lt;i&gt;Advances in poultry nutrition&lt;/i&gt; provides a detailed overview of the physiology of feed intake in broiler production, focussing on recent advances in nutrient requirements, poultry digestive physiology and the genetic factors which can affect feed conversion efficiency in broilers. The collection also reviews the nutritional value of poultry feed and the range of in vivo and in vitro techniques used to measure factors which can influence its value, such as feed digestibility and metabolizable energy.&lt;/p&gt;</t>
  </si>
  <si>
    <t>&lt;p&gt;&lt;strong&gt;Part 1 Physiology of feed intake&lt;/strong&gt;&lt;/p&gt; &lt;ul&gt; &lt;li&gt;1.Advances in understanding the nutrient requirements of broilers: an overview: &lt;em&gt;Gonzalo Mateos, Polytechnic University of Madrid, Spain&lt;/em&gt;;&lt;/li&gt; &lt;li&gt;2.Advances in understanding poultry digestive physiology: &lt;em&gt;Birger Svihus, Norwegian University of Life Sciences, Norway&lt;/em&gt;;&lt;/li&gt; &lt;li&gt;3.Poultry feedstuff digestive kinetics: &lt;em&gt;Sonia Liu, University of Sydney, Australia&lt;/em&gt;;&lt;/li&gt; &lt;li&gt;4.Advances in understanding poultry feed intake regulation: &lt;em&gt;Sami Dridi, University of Arkansas, USA&lt;/em&gt;;&lt;/li&gt; &lt;li&gt;5.Advances in understanding the cellular basis of feed efficiency in poultry muscle: &lt;em&gt;Walter Bottje, University of Arkansas, USA&lt;/em&gt;;&lt;/li&gt; &lt;li&gt;6.Genetic factors affecting feed conversion efficiency in broilers: &lt;em&gt;Sammy Aggrey, University of Georgia, USA&lt;/em&gt;;&lt;/li&gt; &lt;/ul&gt; &lt;p&gt;&lt;strong&gt;Part 2 Feed formulation&lt;/strong&gt;&lt;/p&gt; &lt;ul&gt; &lt;li&gt;7.Maintaining the safety of poultry feed: &lt;em&gt;Raj Murugesan, DSM-Biomin, USA&lt;/em&gt;;&lt;/li&gt; &lt;li&gt;8.Feedstuff management and feed formulation utilizing big data: &lt;em&gt;Bob Brill, Brilliant Alternatives Inc., USA&lt;/em&gt;;&lt;/li&gt; &lt;li&gt;9.Advances in poultry breeder nutrition: &lt;em&gt;Rick van Emous, Wageningen University, The Netherlands&lt;/em&gt;;&lt;/li&gt; &lt;/ul&gt; &lt;p&gt;&lt;strong&gt;Part 3 Individual nutrients/additives&lt;/strong&gt;&lt;/p&gt; &lt;ul&gt; &lt;li&gt;10.Advances in understanding and improving the use of amino acids in poultry nutrition: &lt;em&gt;Michael Kidd, University of Arkansas, USA&lt;/em&gt;;&lt;/li&gt; &lt;li&gt;11.Advances in understanding and improving the use of enzymes in poultry nutrition: &lt;em&gt;Olayiwola Adeola, Purdue University, USA&lt;/em&gt;;&lt;/li&gt; &lt;li&gt;12.Advances in understanding and improving the use of macro-minerals in poultry nutrition: &lt;em&gt;Agnes Narcy, INRA, France&lt;/em&gt;;&lt;/li&gt; &lt;li&gt;13.The use of probiotics and prebiotics to improve gut function and immunity in poultry: &lt;em&gt;Guillermo Tellez, University of Arkansas, USA&lt;/em&gt;;&lt;/li&gt; &lt;/ul&gt; &lt;p&gt;&lt;strong&gt;Part 4 Novel feed sources&lt;/strong&gt;&lt;/p&gt; &lt;ul&gt; &lt;li&gt;14.Alternative sources of protein for poultry nutrition: an overview: &lt;em&gt;Paul Iji, University of New England, Australia&lt;/em&gt;;&lt;/li&gt; &lt;li&gt;15.The use of essential oils and other botanicals in optimising gut function in poultry: &lt;i&gt;Kostas Mountzouris, Agricultural University of Athens, Greece&lt;/i&gt;&lt;/li&gt; &lt;li&gt;16.Developing macroalgae/seaweed and microalgae as feed for poultry: &lt;em&gt;Elisabeth Baeza-Campone, INRAE, France&lt;/em&gt;;&lt;/li&gt; &lt;li&gt;17.Advances in synthetic biology to produce poultry feed additives: &lt;em&gt;Xin Gen Lei, Cornell University, USA&lt;/em&gt;;&lt;/li&gt; &lt;li&gt;18.Corn fermented protein from the dry grind ethanol industry as an alternative feed protein for poultry: &lt;em&gt;Peter Williams, AG-BIO Ltd, UK&lt;/em&gt;;&lt;/li&gt; &lt;/ul&gt;</t>
  </si>
  <si>
    <t>&lt;ul&gt; &lt;li&gt;Reviews the development of novel feed sources as feed for poultry, focussing on the use of essential oils, macroalgae, microalgae and corn fermented protein&lt;/li&gt; &lt;li&gt;Addresses the recent advances in understanding the role of individual nutrients and additives in poultry nutrition&lt;/li&gt; &lt;li&gt;Considers the range of methods and techniques implementable to maintain the safety of poultry feed and prevent mycotoxin contamination&lt;/li&gt; &lt;/ul&gt;</t>
  </si>
  <si>
    <t>&lt;p&gt;&lt;b&gt;Despite recent efforts, agricultural production continues to threaten biodiversity, disrupt delivery of key ecosystem services and contribute to climate change.&lt;/b&gt; A more regenerative approach is required to enable farmers to restore and work with the ecosystem services that underpin sustainable farming and food production. Biodiversity lies at the heart of this process.&lt;br&gt;&lt;br&gt;&lt;i&gt;Managing biodiversity in agricultural landscapes: Conservation, restoration and rewilding&lt;/i&gt; considers the range of techniques that can be implemented to improve biodiversity in farmland. It synthesises current research on the best ways to plan, implement and monitor ecological restoration projects as well the role of government agri-environment schemes. The book also assesses what we know about the use and impact of individual conservation practices, such as field margins and hedgerows, and ways of successfully rewilding farmland.&lt;/p&gt;</t>
  </si>
  <si>
    <t>&lt;p&gt;&lt;strong&gt;Part 1 Principles&lt;/strong&gt;&lt;/p&gt; &lt;ul&gt; &lt;li&gt;1.Key concepts in biodiversity management within agricultural landscapes: &lt;em&gt;Andrew Bennett, La Trobe University, Australia&lt;/em&gt;&lt;/li&gt; &lt;li&gt;2.Integrated farm management (IFM) plans to promote biodiversity and other environmental benefits on individual farms: &lt;em&gt;Geoff Squire, James Hutton Institute, UK&lt;/em&gt;&lt;/li&gt; &lt;li&gt;3.Understanding and improving the involvement of farmers and rural communities in implementing ecological restoration projects: &lt;em&gt;Theodore Alter, Penn State University, USA&lt;/em&gt;&lt;/li&gt; &lt;li&gt;4.Implementing sustainable land use change programmes: &lt;em&gt;Liz Lewis-Reddy, ADAS, UK&lt;/em&gt;&lt;/li&gt; &lt;/ul&gt; &lt;p&gt;&lt;strong&gt;Part 2 Farmland and conservation practices&lt;/strong&gt;&lt;/p&gt; &lt;ul&gt; &lt;li&gt;5.Soil health and ecological restoration: &lt;em&gt;David Johnson, University of Manchester, UK&lt;/em&gt;&lt;/li&gt; &lt;li&gt;6.The design and impact of field margins/flower strips in promoting biodiversity in agricultural landscapes: &lt;em&gt;Jane Morrison, Bishop's University, Canada&lt;/em&gt;&lt;/li&gt; &lt;li&gt;7.The design and impact of hedgerows in promoting biodiversity in agricultural landscapes: &lt;em&gt;Ian Montgomery, Queen’s University of Belfast, UK&lt;/em&gt;&lt;/li&gt; &lt;li&gt;8.The design and role of silvopastoral systems in promoting biodiversity and other benefits in agricultural landscapes: &lt;em&gt;Sara Burbi, Coventry University, UK&lt;/em&gt;&lt;/li&gt; &lt;/ul&gt; &lt;p&gt;&lt;strong&gt;Part 3 The role of government and the private sector in promoting on-farm conservation practices&lt;/strong&gt;&lt;/p&gt; &lt;ul&gt; &lt;li&gt;9.Developing the Environmental Land Management Scheme (ELMS) for English agriculture: &lt;em&gt;Ruth Little, Defra, UK&lt;/em&gt;&lt;/li&gt; &lt;li&gt;10.Developments in agri-environment schemes (AES): North America: &lt;em&gt;Gordon Rausser, University of California-Berkeley, USA&lt;/em&gt;&lt;/li&gt; &lt;li&gt;11.Developments in agri-environment schemes (AES): Australia: &lt;em&gt;Dean Ansell, Australian National University (ANU), Australia&lt;/em&gt;&lt;/li&gt; &lt;/ul&gt; &lt;p&gt;&lt;strong&gt;Part 4 Habitat rewilding&lt;/strong&gt;&lt;/p&gt; &lt;ul&gt; &lt;li&gt;12.Restoring wetlands in agricultural landscapes: &lt;em&gt;Ruurd van Diggelen, University of Antwerp, Belgium&lt;/em&gt;&lt;/li&gt; &lt;li&gt;13.Rewilding grasslands/rangelands: &lt;em&gt;Thomas Jones, REE-ARS, USA&lt;/em&gt;&lt;/li&gt; &lt;li&gt;14.Reforestation of agricultural landscapes: &lt;em&gt;David Lindenmayer, Australian National University (ANU), Australia&lt;/em&gt;&lt;/li&gt; &lt;li&gt;15.Key issues in animal rewilding: &lt;em&gt;Adrian Manning, Australian National University (ANU), Australia&lt;/em&gt;&lt;/li&gt; &lt;li&gt;16.Animal rewilding in theory and practice: Australia and New Zealand: &lt;em&gt;Chris Dickman, University of Sydney, Australia&lt;/em&gt;&lt;/li&gt; &lt;/ul&gt; &lt;p&gt;&lt;strong&gt;Part 5 Conclusions&lt;/strong&gt;&lt;/p&gt; &lt;ul&gt; &lt;li&gt;17.Challenges and opportunities for enhancing biodiversity conservation in agricultural systems worldwide: &lt;em&gt;Nick Reid, University of New England, Australia&lt;/em&gt;&lt;/li&gt; &lt;/ul&gt;</t>
  </si>
  <si>
    <t>&lt;ul&gt; &lt;li&gt;Provides a comprehensive overview of the key concepts in biodiversity management within agricultural landscapes&lt;/li&gt; &lt;li&gt;Considers the role of farmers and rural communities in implementing ecological restoration practices&lt;/li&gt; &lt;li&gt;Reviews the importance of habitat and animal rewilding in promoting biodiversity and other key ecosystem services&lt;/li&gt; &lt;/ul&gt;</t>
  </si>
  <si>
    <t>RNCB;RNK;TVF</t>
  </si>
  <si>
    <t>NAT011000;NAT045000;TEC003070;TEC003030</t>
  </si>
  <si>
    <t>RNCB;RNKH2;TVF</t>
  </si>
  <si>
    <t>&lt;p&gt;This book features four peer-reviewed reviews on improving the welfare of growing and finishing pigs.&lt;/p&gt; &lt;p&gt;The first chapter begins by defining animal welfare in the context of pig production. The chapter discusses pig behaviour and how this can be affected by intensive production systems, group size, living conditions, as well as systems for monitoring animal health and care.&lt;/p&gt; &lt;p&gt;The second chapter explores the relationship between nutrition management and physical and social environments on the welfare of finishing pigs. The chapter also considers the use of environmental enrichment as a means of mitigating aggressive forms of behaviour, such as tail biting.&lt;/p&gt; &lt;p&gt;The third chapter provides a detailed overview of recent research findings on the effects of transport, handling and slaughter practices on the behavioural and physiological responses of pigs. The chapter also reviews how these pre-slaughter practices can impact carcass and meat quality and potentially result in loss of profits.&lt;/p&gt; &lt;p&gt;The final chapter discusses best practices for optimising the general management of growing finishing pigs to improve overall herd health. The chapter considers the impact of substandard herd management and the consequent increased risk of outbreaks of respiratory or digestive diseases, ulcers, lameness, prolapses, tail biting and other conditions.&lt;/p&gt;</t>
  </si>
  <si>
    <t>&lt;ul&gt; &lt;li&gt;&lt;strong&gt;Chapter 1&lt;/strong&gt; - Optimizing pig welfare in the growing and finishing stage: &lt;em&gt;Arlene Garcia and John J. McGlone, Texas Tech University, USA&lt;/em&gt;; &lt;ul&gt; &lt;li&gt;1 Introduction&lt;/li&gt; &lt;li&gt;2 Pig behavioral issues that impact pig welfare&lt;/li&gt; &lt;li&gt;3 Production systems&lt;/li&gt; &lt;li&gt;4 Group size&lt;/li&gt; &lt;li&gt;5 Living conditions in indoor systems&lt;/li&gt; &lt;li&gt;6 Animal health and animal care&lt;/li&gt; &lt;li&gt;7 Conclusion and future trends in research&lt;/li&gt; &lt;li&gt;8 Where to look for further information&lt;/li&gt; &lt;li&gt;9 References&lt;/li&gt; &lt;/ul&gt; &lt;/li&gt; &lt;li&gt;&lt;strong&gt;Chapter 2&lt;/strong&gt; - Welfare of pigs during finishing: &lt;em&gt;Jonathan Amory, Writtle University College, UK; and Nina Wainwright, British Pig Executive (BPEX), UK&lt;/em&gt;; &lt;ul&gt; &lt;li&gt;1 Introduction&lt;/li&gt; &lt;li&gt;2 Nutrition management and welfare of finishing pigs&lt;/li&gt; &lt;li&gt;3 Physical and social environment and welfare of finishing pigs&lt;/li&gt; &lt;li&gt;4 Environmental enrichment and tail-biting&lt;/li&gt; &lt;li&gt;5 Practical welfare assessment of finisher pigs&lt;/li&gt; &lt;li&gt;6 Future trends&lt;/li&gt; &lt;li&gt;7 Conclusion&lt;/li&gt; &lt;li&gt;8 Where to look for further information&lt;/li&gt; &lt;li&gt;9 References&lt;/li&gt; &lt;/ul&gt; &lt;/li&gt; &lt;li&gt;&lt;strong&gt;Chapter 3&lt;/strong&gt; - Optimising pig welfare during transport, lairage and slaughter: &lt;em&gt;Luigi Faucitano, Agriculture and Agri-Food Canada, Canada; and Antonio Velarde, Institute of Agrifood Research and Technology, Spain&lt;/em&gt;; &lt;ul&gt; &lt;li&gt;1 Introduction&lt;/li&gt; &lt;li&gt;2 Welfare during transport&lt;/li&gt; &lt;li&gt;3 Welfare in lairage&lt;/li&gt; &lt;li&gt;4 Welfare during stunning and slaughter&lt;/li&gt; &lt;li&gt;5 Animal welfare audit protocols&lt;/li&gt; &lt;li&gt;6 Conclusion and future trends&lt;/li&gt; &lt;li&gt;7 Where to look for further information&lt;/li&gt; &lt;li&gt;8 References&lt;/li&gt; &lt;/ul&gt; &lt;/li&gt; &lt;li&gt;&lt;strong&gt;Chapter 4&lt;/strong&gt; - Optimising the health of finisher pigs: &lt;em&gt;Edgar Garcia Manzanilla, Pig Development Department, Teagasc, The Irish Agriculture and Food Development Authority, Ireland&lt;/em&gt;; &lt;ul&gt; &lt;li&gt;1 Introduction&lt;/li&gt; &lt;li&gt;2 How to measure pig health in growerfinisher phase&lt;/li&gt; &lt;li&gt;3 Types of farms&lt;/li&gt; &lt;li&gt;4 Animal flow&lt;/li&gt; &lt;li&gt;5 Stocking density&lt;/li&gt; &lt;li&gt;6 The importance of transfer weight and the transition diet&lt;/li&gt; &lt;li&gt;7 General control of infectious diseases&lt;/li&gt; &lt;li&gt;8 Infectious vs. non-infectious diseases&lt;/li&gt; &lt;li&gt;9 Conclusion&lt;/li&gt; &lt;li&gt;10 Where to look for further information&lt;/li&gt; &lt;li&gt;11 References&lt;/li&gt; &lt;/ul&gt; &lt;/li&gt; &lt;/ul&gt;</t>
  </si>
  <si>
    <t>&lt;ul&gt; &lt;li&gt;Discusses the role of poor herd health management in the development of disorders and outbreaks of disease&lt;/li&gt; &lt;li&gt;Highlights the impact of intensive pig production systems on animal behaviour&lt;/li&gt; &lt;li&gt;Addresses the use of environmental enrichment as a means of mitigating aggressive behaviour in pigs, such as tail biting&lt;/li&gt; &lt;/ul&gt;</t>
  </si>
  <si>
    <t>10.19103/9781801466721</t>
  </si>
  <si>
    <t>TVH;TVF</t>
  </si>
  <si>
    <t>&lt;p&gt;This book features five peer-reviewed reviews on the use of unmanned aircraft systems in an array of agricultural settings.&lt;/p&gt; &lt;p&gt;The first chapter provides an overview of unmanned aerial system (UAS) platforms and sensors, flight planning and imagery acquisition, before moving on to consider stitching and ortho-rectification in UAS image processing.&lt;/p&gt; &lt;p&gt;The second chapter discusses approaches to unmanned aerial vehicle (UAV) remote sensing and data analysis for high-throughput field phenotyping and ecophysiological research. The chapter reviews the use of UAV remote sensing to measure key plant traits, such as canopy cover and leaf area index.&lt;/p&gt; &lt;p&gt;The third chapter presents a useful overview of the advantages and limitations of UAV remote sensing platforms and their applications in precision agriculture.&lt;/p&gt; &lt;p&gt;The fourth chapter discusses the quantification of plant water status and the various methods used to assess plant water stress. A section on optical remote sensing of plant water status is also provided, followed by sections on thermal infrared remote sensing and microwave remote sensing of plant water status.&lt;/p&gt; &lt;p&gt;The final chapter reviews the application of small unmanned aircraft systems (sUAS) and remote sensing technology in turfgrass systems. The chapter also highlights the various sUAS platforms and sensors necessary to measure and monitor the target of interest.&lt;/p&gt;</t>
  </si>
  <si>
    <t>&lt;ul&gt; &lt;li&gt;&lt;strong&gt;Chapter 1&lt;/strong&gt; - The use of unmanned aerial systems (UASs) in precision agriculture: &lt;em&gt;Chunhua Zhang, Algoma University, Canada; and John M. Kovacs and Dan Walters, Nipissing University, Canada&lt;/em&gt;; &lt;ul&gt; &lt;li&gt;1 Introduction&lt;/li&gt; &lt;li&gt;2 Platforms and sensors&lt;/li&gt; &lt;li&gt;3 Flight planning and imagery acquisition&lt;/li&gt; &lt;li&gt;4 Image processing: stitching and ortho-rectification&lt;/li&gt; &lt;li&gt;5 UAS imagery applications&lt;/li&gt; &lt;li&gt;6 Image analysis&lt;/li&gt; &lt;li&gt;7 Case study&lt;/li&gt; &lt;li&gt;8 Future trends and conclusion&lt;/li&gt; &lt;li&gt;9 Acknowledgements&lt;/li&gt; &lt;li&gt;10 Where to look for further information&lt;/li&gt; &lt;li&gt;11 References&lt;/li&gt; &lt;/ul&gt; &lt;/li&gt; &lt;li&gt;&lt;strong&gt;Chapter 2&lt;/strong&gt; - Advances in high-throughput crop phenotyping using unmanned aerial vehicles (UAVs): &lt;em&gt;Helge Aasen, Institute of Agricultural Sciences, ETH Zurich and Remote Sensing Team, Division of Agroecology and Environment, Agroscope, Switzerland; and Lukas Roth, Institute of Agricultural Sciences, ETH Zurich, Switzerland&lt;/em&gt;; &lt;ul&gt; &lt;li&gt;1 Introduction&lt;/li&gt; &lt;li&gt;2 Remote sensing tools: unmanned aerial vehicles and flight protocols&lt;/li&gt; &lt;li&gt;3 Major plant traits that can be extracted using unmanned aerial vehicle remote sensing&lt;/li&gt; &lt;li&gt;4 Conclusion and future trends&lt;/li&gt; &lt;li&gt;5 Authors’ contributions&lt;/li&gt; &lt;li&gt;6 Acknowledgements&lt;/li&gt; &lt;li&gt;7 References&lt;/li&gt; &lt;/ul&gt; &lt;/li&gt; &lt;li&gt;&lt;strong&gt;Chapter 3&lt;/strong&gt; - Advances in agricultural unmanned aerial vehicles (UAVs): &lt;em&gt;Tarin Paz-Kagan, Ben Gurion University of the Negev, Israel&lt;/em&gt;; &lt;ul&gt; &lt;li&gt;1 Introduction&lt;/li&gt; &lt;li&gt;2 Unmanned aerial vehicle remote sensing sensors&lt;/li&gt; &lt;li&gt;3 Platforms for precision agriculture&lt;/li&gt; &lt;li&gt;4 Flight planning and pre-processing&lt;/li&gt; &lt;li&gt;5 Application in precision agriculture&lt;/li&gt; &lt;li&gt;6 Conclusion and future trends&lt;/li&gt; &lt;li&gt;7 Where to look for further information&lt;/li&gt; &lt;li&gt;8 References&lt;/li&gt; &lt;/ul&gt; &lt;/li&gt; &lt;li&gt;&lt;strong&gt;Chapter 4&lt;/strong&gt; - Advances in remote/aerial sensing of crop water status: &lt;em&gt;Wenxuan Guo, Texas Tech University and Texas A&amp;M AgriLife Research, USA; and Haibin Gu, Bishnu Ghimire and Oluwatola Adedeji, Texas Tech University, USA&lt;/em&gt;; &lt;ul&gt; &lt;li&gt;1 Introduction&lt;/li&gt; &lt;li&gt;2 Quantification of plant water status&lt;/li&gt; &lt;li&gt;3 Electromagnetic radiation and interaction with matter&lt;/li&gt; &lt;li&gt;4 Optical remote sensing of plant water status&lt;/li&gt; &lt;li&gt;5 Remote sensing of plant water status using thermal infrared&lt;/li&gt; &lt;li&gt;6 Microwave remote sensing of plant water status&lt;/li&gt; &lt;li&gt;7 Conclusion and future trends in research&lt;/li&gt; &lt;li&gt;8 Where to look for further information&lt;/li&gt; &lt;li&gt;9 References&lt;/li&gt; &lt;/ul&gt; &lt;/li&gt; &lt;/ul&gt;</t>
  </si>
  <si>
    <t>&lt;ul&gt; &lt;li&gt;Considers the use of unmanned aircraft systems (UASs) as a means of measuring key plant traits, including canopy cover&lt;/li&gt; &lt;li&gt;Discusses the advantages and limitations of using unmanned aerial vehicle remote sensing platforms in precision agriculture&lt;/li&gt; &lt;li&gt;Reviews key elements of UASs, including platforms, sensors, flight planning and imagery acquisition&lt;/li&gt; &lt;/ul&gt;</t>
  </si>
  <si>
    <t>10.19103/9781801466608</t>
  </si>
  <si>
    <t>TVD;TVF;TVK;TJFM1;RBGB</t>
  </si>
  <si>
    <t>TEC037000;TEC003030;TEC003050;TEC003060</t>
  </si>
  <si>
    <t>TVD;TVK;TVF;TJFM1;TVBP</t>
  </si>
  <si>
    <t>&lt;p&gt;&lt;strong&gt;Pig nutrition faces many challenges, including the need to meet the changing requirements of animals as they grow whilst minimising environmentally damaging nutrient losses.&lt;/strong&gt; Additionally, with growing crops for feed seen as a significant contributor to climate change, there is an emerging consensus that the sector must seek alternative, more sustainable feed sources which have a reduced impact on the environment.&lt;br&gt;&lt;br&gt;&lt;em&gt;Advances in pig nutrition&lt;/em&gt; provides a comprehensive overview of the range of research addressing these challenges. The book addresses recent advances in understanding feed intake and feed formulation, focussing on advances in understanding pig nutritional requirements and ensuring feed safety.&lt;br&gt;&lt;br&gt;This collection also reviews the role of feed additives in optimising pig nutrition, including amino acids, probiotics and prebiotics, as well as alternative growth promoters and exogenous enzymes.&lt;/p&gt;</t>
  </si>
  <si>
    <t>&lt;p&gt;&lt;strong&gt;Part 1 Feed intake&lt;/strong&gt;&lt;/p&gt; &lt;ul&gt; &lt;li&gt;1.Advances in understanding pig nutritional requirements and metabolism: an overview: &lt;em&gt;Robert van Barneveld, Barneveld Nutrition Pty Ltd, Australia&lt;/em&gt;&lt;/li&gt; &lt;li&gt;2.Advances in understanding pig digestive physiology: &lt;em&gt;John O’Doherty, University College Dublin, Ireland&lt;/em&gt;&lt;/li&gt; &lt;/ul&gt; &lt;p&gt;&lt;strong&gt;Part 2 Feed formulation&lt;/strong&gt;&lt;/p&gt; &lt;ul&gt; &lt;li&gt;3.Developing nutritional guidelines for pigs: &lt;em&gt;Olayiwola Adeola, Purdue University, USA&lt;/em&gt;&lt;/li&gt; &lt;li&gt;4.Modelling feed requirements for pigs: &lt;em&gt;Charlotte Gaillard, INRA, France&lt;/em&gt;&lt;/li&gt; &lt;li&gt;5.New approaches for determining the nutritional value of pig feed: &lt;em&gt;Gerald C. Shurson, University of Minnesota, USA&lt;/em&gt;&lt;/li&gt; &lt;li&gt;6.Ensuring pig feed safety: &lt;em&gt;Chad Paulk, Kansas State University, USA&lt;/em&gt;&lt;/li&gt; &lt;/ul&gt; &lt;p&gt;&lt;strong&gt;Part 3 The role of feed additives in optimising pig nutrition&lt;/strong&gt;&lt;/p&gt; &lt;ul&gt; &lt;li&gt;7.Understanding and optimizing the use of amino acids in pig nutrition: &lt;em&gt;Sung Woo Kim, North Carolina State University, USA&lt;/em&gt;&lt;/li&gt; &lt;li&gt;8.Understanding and optimizing the use of probiotics and prebiotics in pig nutrition: &lt;em&gt;Knud Erik Bach Knudsen, Aarhus University, Denmark&lt;/em&gt;&lt;/li&gt; &lt;li&gt;9.Understanding and optimizing the use of exogenous enzymes in pig nutrition: &lt;em&gt;Mike Bedford, ABVista, UK&lt;/em&gt;&lt;/li&gt; &lt;/ul&gt; &lt;p&gt;&lt;strong&gt;Part 4 Alternative feed sources&lt;/strong&gt;&lt;/p&gt; &lt;ul&gt; &lt;li&gt;10.Developing alternative sources of feed for pigs: an overview: &lt;em&gt;Ruurd Zijlstra, University of Alberta, Canada&lt;/em&gt;&lt;/li&gt; &lt;li&gt;11.Developing alternative sources of protein in pig nutrition: insects: &lt;em&gt;Kristy DiGiacomo, University of Melbourne, Australia&lt;/em&gt;&lt;/li&gt; &lt;li&gt;12.Developing feed sources in organic pig production: &lt;em&gt;Anne Grete Kongsted, Aarhus University, Denmark&lt;/em&gt;&lt;/li&gt; &lt;li&gt;13.Corn fermented protein from the dry grind ethanol industry as an alternative feed protein for swine: &lt;em&gt;Peter Williams, AG-BIO Ltd, UK&lt;/em&gt;&lt;/li&gt; &lt;/ul&gt;</t>
  </si>
  <si>
    <t>&lt;ul&gt; &lt;li&gt;Provides a comprehensive overview of the range of feed additives utilised by the sector to optimise pig nutrition, including amino acids ad exogenous enzymes&lt;/li&gt; &lt;li&gt;Considers both established and emerging alternative feed sources for pigs, such as insects and corn fermented protein&lt;/li&gt; &lt;li&gt;Addresses the key challenges in developing nutritional guidelines to achieve optimal growth whilst also minimising costs and environmental impact&lt;/li&gt; &lt;/ul&gt;</t>
  </si>
  <si>
    <t>&lt;p&gt;&lt;b&gt;Irrigated agriculture accounts for around 70% of global water use.&lt;/b&gt; However, an estimated 60% of irrigated cropland remains highly water-stressed, a problem intensified by the effects of climate change.&lt;br&gt;&lt;br&gt;&lt;i&gt;Improving water management in agriculture: Irrigation and food production&lt;/i&gt; considers ways of addressing this challenge. It reviews advances in monitoring and optimising irrigation efficiency, ways of retaining and re-using water resources as well as how farmers can work collaboratively with other stakeholders to manage watersheds more sustainably.&lt;br&gt;&lt;br&gt;The book highlights key areas where innovation is required to ensure that water use is optimised at farm and watershed scales. The book also encourages farmers to reassess their current irrigation models and implement alternative practices which improve efficiency with a reduced environmental impact.&lt;/p&gt;</t>
  </si>
  <si>
    <t>&lt;p&gt;&lt;strong&gt;Part 1 Current and future water demands for agriculture&lt;/strong&gt;&lt;/p&gt; &lt;ul&gt; &lt;li&gt;1. Introduction: improving water management in agriculture: &lt;em&gt;Jerry Knox, Cranfield University, UK&lt;/em&gt;;&lt;/li&gt; &lt;li&gt;2. Monitoring agricultural water use, data challenges and potential solutions for sustainable water management: &lt;em&gt;Tim Foster, University of Manchester, UK&lt;/em&gt;;&lt;/li&gt; &lt;li&gt;3. Forecasting future water use in agriculture: &lt;em&gt;Upali Amarasinghe, IWMI, Sri Lanka&lt;/em&gt;;&lt;/li&gt; &lt;/ul&gt; &lt;p&gt;&lt;strong&gt;Part 2 Improving agricultural water management practices&lt;/strong&gt;&lt;/p&gt; &lt;ul&gt; &lt;li&gt;4. Agronomic practices to optimise soil water retention: &lt;em&gt;Stephen Anderson, University of Missouri, USA&lt;/em&gt;;&lt;/li&gt; &lt;li&gt;5. Advances in drainage design and management for irrigated agriculture: &lt;em&gt;Henk Ritzema, Wageningen University, The Netherlands&lt;/em&gt;;&lt;/li&gt; &lt;li&gt;6. Tracking plant water abiotic stresses and signalling for irrigated horticulture: &lt;em&gt;Ian C. Dodd, Lancaster University, UK&lt;/em&gt;;&lt;/li&gt; &lt;li&gt;7. Managing energy demands in irrigated agriculture: &lt;em&gt;Juan Rodriguez-Diaz, University of Cordoba, Spain&lt;/em&gt;;&lt;/li&gt; &lt;li&gt;8. Solar powered irrigation: current developments and future uptake: &lt;em&gt;Muhammed Arif Watto, University of Agriculture - Faisalabad, Pakistan&lt;/em&gt;;&lt;/li&gt; &lt;/ul&gt; &lt;p&gt;&lt;strong&gt;Part 3 Improving water resources allocation and management&lt;/strong&gt;&lt;/p&gt; &lt;ul&gt; &lt;li&gt;9. Advances in farmer-led irrigation development in Africa: &lt;em&gt;Philip Woodhouse, University of Manchester, UK&lt;/em&gt;;&lt;/li&gt; &lt;li&gt;10. Improving water use in agriculture to reduce environmental impact: the irrigation efficiency paradox: &lt;em&gt;Bruce Lankford, University of East Anglia, UK&lt;/em&gt;;&lt;/li&gt; &lt;li&gt;11. Developments in water sharing and water trading to secure supplies for agriculture: &lt;em&gt;Sarah Wheeler, University of Adelaide, Australia&lt;/em&gt;;&lt;/li&gt; &lt;li&gt;12. Irrigation modernization in India: &lt;em&gt;Martin Burton, Independent Consultant, UK&lt;/em&gt;;&lt;/li&gt; &lt;/ul&gt; &lt;p&gt;&lt;strong&gt;Part 4 Addressing future water and climate risks&lt;/strong&gt;&lt;/p&gt; &lt;ul&gt; &lt;li&gt;13. PRECIMED: development of a DSS for precision irrigation in Mediterranean agriculture: &lt;em&gt;Maria Fernanda Ortuno Gallud, Spanish National Research Council, Spain&lt;/em&gt;;&lt;/li&gt; &lt;li&gt;14. Integrating biophysical and ballistic models to assess the agronomic and environmental impacts of precision irrigation: &lt;em&gt;Andre Daccache, University of California-Davis, USA&lt;/em&gt;;&lt;/li&gt; &lt;li&gt;15. Managing climate change, droughts and water scarcity affecting agriculture: &lt;em&gt;Ray-Shyan Wu, National Central University, Taiwan&lt;/em&gt;;&lt;/li&gt; &lt;li&gt;16. Water-energy-food nexus (WEF): &lt;em&gt;Oscar Melo, Pontificia Universidad Católica de Chile, Chile&lt;/em&gt;;&lt;/li&gt; &lt;/ul&gt;</t>
  </si>
  <si>
    <t xml:space="preserve"> &lt;ul&gt;&lt;li&gt;Provides a comprehensive overview of the interventions available to optimise water management in agriculture, including rainwater harvesting and farm reservoirs&lt;/li&gt;&lt;li&gt;Considers the development and application of alternative irrigation techniques which carry a reduced environmental impact, such as solar powered irrigation&lt;/li&gt;&lt;li&gt;Addresses the importance of diversification and collaboration in securing water resources  for a rapidly growing population&lt;/li&gt;&lt;/ul&gt; </t>
  </si>
  <si>
    <t>10.19103/AS.2023.0123</t>
  </si>
  <si>
    <t>TVDR;TVK;TVF;TVB</t>
  </si>
  <si>
    <t>TEC003050;TEC003030;TEC003070;TEC003060</t>
  </si>
  <si>
    <t>TVDR;TVF;TVB;TVK</t>
  </si>
  <si>
    <t>&lt;p&gt;This book features five peer-reviewed reviews on carbon monitoring and management in forests.&lt;/p&gt; &lt;p&gt;The first chapter summarises the effects of different forest management practices on soil organic carbon storage and discusses whether and how they can be optimised under climate change.&lt;/p&gt; &lt;p&gt;The second chapter considers the potential of agroforestry systems to respond to multiple challenges related to soil carbon sequestration, including soil fertility improvement, land restoration, food security and adaptation to climate change.&lt;/p&gt; &lt;p&gt;The third chapter provides an update on advances in monitoring and reporting emissions from mostly tropical forests in the context of the United Nations Framework Convention on Climate Change (UNFCCC). The chapter also discusses the development and submission of Action Plans for Reducing Emissions from Deforestation and Forest Degradation (REDD+).&lt;/p&gt; &lt;p&gt;The fourth chapter examines the importance of forest carbon content and methods of monitoring it. The chapter also addresses whether forests should be considered as sources or sinks of carbon.&lt;/p&gt; &lt;p&gt;The final chapter reviews the interactions between tropical forests and climate, the role of tropical forests in the global carbon cycle, as well as the impacts of climate change on forests in different parts of the tropics.&lt;/p&gt;</t>
  </si>
  <si>
    <t>&lt;ul&gt; &lt;li&gt;&lt;strong&gt;Chapter 1&lt;/strong&gt; - Optimizing forest management for soil carbon sequestration: &lt;em&gt;Andreas Schindlbacher, Federal Research and Training Centre for Forests, Natural Hazards and Landscape (BFW), Austria; Mathias Mayer, Swiss Federal Institute for Forest, Snow and Landscape Research (WSL), Switzerland and University of Natural Resources and Life Sciences (BOKU), Austria; Robert Jandl, Federal Research and Training Centre for Forests, Natural Hazards and Landscape (BFW), Austria; and Stephan Zimmermann and Frank Hagedorn, Swiss Federal Institute for Forest, Snow and Landscape Research (WSL), Switzerland&lt;/em&gt;; &lt;ul&gt; &lt;li&gt;1 Introduction&lt;/li&gt; &lt;li&gt;2 Forest management and soil carbon sequestration&lt;/li&gt; &lt;li&gt;3 Case study: forest soil carbon storage in Central Europe mountain regions&lt;/li&gt; &lt;li&gt;4 Conclusion&lt;/li&gt; &lt;li&gt;5 Future trends in research&lt;/li&gt; &lt;li&gt;6 Where to look for further information&lt;/li&gt; &lt;li&gt;7 References&lt;/li&gt; &lt;/ul&gt; &lt;/li&gt; &lt;li&gt;&lt;strong&gt;Chapter 2&lt;/strong&gt; - The contribution of agroforestry systems to improving soil carbon sequestration: &lt;em&gt;Lydie-Stella Koutika, Research Centre on the Durability and the Productivity of Industrial Plantations (CRDPI), Republic of the Congo; Nicolas Marron, UMR 1434 Silva, INRAE Grand- Est Nancy, Université de Lorraine, AgroParisTech 54000 Nancy, France; and Rémi Cardinael, AIDA, University of Montpellier, CIRAD, Montpellier, France, CIRAD, UPR AIDA, Harare and University of Zimbabwe, Zimbabwe&lt;/em&gt;; &lt;ul&gt; &lt;li&gt;1 Introduction&lt;/li&gt; &lt;li&gt;2 Improved soil carbon sequestration in agroforestry relative to other systems&lt;/li&gt; &lt;li&gt;3 Factors driving soil carbon sequestration in agroforestry systems&lt;/li&gt; &lt;li&gt;4 Other co-benefits of sequestering soil carbon in agroforestry systems&lt;/li&gt; &lt;li&gt;5 Barriers to improving soil carbon sequestration in agroforestry systems&lt;/li&gt; &lt;li&gt;6 Recommendations&lt;/li&gt; &lt;li&gt;7 Conclusion&lt;/li&gt; &lt;li&gt;8 Where to look for further information&lt;/li&gt; &lt;li&gt;9 References&lt;/li&gt; &lt;/ul&gt; &lt;/li&gt; &lt;li&gt;&lt;strong&gt;Chapter 3&lt;/strong&gt; - Advances in monitoring and reporting forest emissions and removals in the context of the United Nations Framework Convention on Climate Change (UNFCCC): &lt;em&gt;Marieke Sandker and Till Neeff, Food and Agriculture Organization of the United Nations (FAO), Italy&lt;/em&gt;; &lt;ul&gt; &lt;li&gt;1 Introduction&lt;/li&gt; &lt;li&gt;2 Summary of UNFCCC FREL/FRLs&lt;/li&gt; &lt;li&gt;3 Summary of REDD+ results reported to the UNFCCC&lt;/li&gt; &lt;li&gt;4 Outlook: whats next on MRV for forests?&lt;/li&gt; &lt;li&gt;5 References&lt;/li&gt; &lt;/ul&gt; &lt;/li&gt; &lt;li&gt;&lt;strong&gt;Chapter 4&lt;/strong&gt; - Advances in understanding the role of forests in the carbon cycle: &lt;em&gt;Matthew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Spain&lt;/em&gt;; &lt;ul&gt; &lt;li&gt;1 Introduction&lt;/li&gt; &lt;li&gt;2 The importance of forest carbon content&lt;/li&gt; &lt;li&gt;3 Monitoring forest carbon&lt;/li&gt; &lt;li&gt;4 Mechanisms driving forest carbon storage&lt;/li&gt; &lt;li&gt;5 Are forests sources or sinks of carbon?&lt;/li&gt; &lt;li&gt;6 Carbon management as distinct from climate management&lt;/li&gt; &lt;li&gt;7 Future trends and conclusion&lt;/li&gt; &lt;li&gt;8 Acknowledgements&lt;/li&gt; &lt;li&gt;9 Where to look for further information&lt;/li&gt; &lt;li&gt;10 References&lt;/li&gt; &lt;/ul&gt; &lt;/li&gt; &lt;li&gt;&lt;strong&gt;Chapter 5&lt;/strong&gt; - Climate change and tropical forests: &lt;em&gt;Rodney J. Keenan, The University of Melbourne, Australia&lt;/em&gt;; &lt;ul&gt; &lt;li&gt;1 Introduction&lt;/li&gt; &lt;li&gt;2 Tropical forests and the global carbon cycle&lt;/li&gt; &lt;li&gt;3 Other climate effects of tropical forests&lt;/li&gt; &lt;li&gt;4 Changing climate in the tropics&lt;/li&gt; &lt;li&gt;5 Climate change impacts on tropical forests&lt;/li&gt; &lt;li&gt;6 Future tropical forest management: mitigation and adaptation to climate change&lt;/li&gt; &lt;li&gt;7 Future trends&lt;/li&gt; &lt;li&gt;8 Conclusion&lt;/li&gt; &lt;li&gt;9 Where to look for further information&lt;/li&gt; &lt;li&gt;10 References&lt;/li&gt; &lt;/ul&gt; &lt;/li&gt; &lt;/ul&gt;</t>
  </si>
  <si>
    <t>&lt;ul&gt; &lt;li&gt;Explores the interactions between tropical forests and the immediate climate, as well as the role of tropical forests in the global carbon cycle&lt;/li&gt; &lt;li&gt;Highlights the development and submission of Action Plans for Reducing Emissions from Deforestation and Forest Degradation (REDD+) by a range of countries&lt;/li&gt; &lt;li&gt;Considers the debate surrounding whether forests should be classified as sources or sinks of carbon&lt;/li&gt; &lt;/ul&gt;</t>
  </si>
  <si>
    <t>10.19103/9781835450031</t>
  </si>
  <si>
    <t>TVR</t>
  </si>
  <si>
    <t>TEC003040;TEC003070;TEC003060;TEC003030;SCI092000</t>
  </si>
  <si>
    <t>TVR;TVF;TVBP;KNAL;RGBL4;RNPG</t>
  </si>
  <si>
    <t>&lt;p&gt;This book features five peer-reviewed reviews on best practices for improving the sustainability of dairy production. The first chapter reviews the main, internationally accepted methods available to evaluate the environmental impact of dairy farming, identify levers of action and set environmental targets.&lt;/p&gt; &lt;p&gt;The second chapter considers how dairy farms can manage both energy consumption and water in order to minimise their environmental impacts. The chapter also addresses the issue of sustainable water use.&lt;/p&gt; &lt;p&gt;The third chapter provides a compilation of current research which highlights the need to further examine dietary mitigation strategies in ruminant production systems at a whole farm level. The chapter also discusses the range of nutritional strategies available for enteric- and manure-CH4 abatement.&lt;/p&gt; &lt;p&gt;The fourth chapter focusses on the role of the ruminant microbiome in methane emissions and the potential genetic factors affecting microbial composition and emission reduction.&lt;/p&gt; &lt;p&gt;The final chapter highlights the growing issue of food loss and waste (FLW) in countries with developed dairy value chains. The chapter discusses the key stages and management practices for reducing FLW in dairy value chains, as well as how decision-making can be improved.&lt;/p&gt;</t>
  </si>
  <si>
    <t>&lt;ul&gt; &lt;li&gt;&lt;strong&gt;Chapter 1&lt;/strong&gt; - Setting environmental targets for dairy farming: &lt;em&gt;Sophie Bertrand, French Dairy Board (CNIEL), France&lt;/em&gt;; &lt;ul&gt; &lt;li&gt;1 Introduction&lt;/li&gt; &lt;li&gt;2 A global typology of dairy production systems for use in environmental assessments&lt;/li&gt; &lt;li&gt;3 Life cycle assessment (LCA): an overview&lt;/li&gt; &lt;li&gt;4 LCA: product carbon footprint&lt;/li&gt; &lt;li&gt;5 LCA: product water footprint&lt;/li&gt; &lt;li&gt;6 Assessing impacts on biodiversity&lt;/li&gt; &lt;li&gt;7 Setting environmental targets: challenges and limits&lt;/li&gt; &lt;li&gt;8 Conclusion&lt;/li&gt; &lt;li&gt;9 Where to look for further information&lt;/li&gt; &lt;li&gt;10 References&lt;/li&gt; &lt;/ul&gt; &lt;/li&gt; &lt;li&gt;&lt;strong&gt;Chapter 2&lt;/strong&gt; - Improved energy and water management to minimize the environmental impact of dairy farming: &lt;em&gt;J. Upton, E. Murphy and L. Shalloo, Teagasc, Ireland; M. Murphy, Cork Institute of Technology, Ireland; and I.J.M. De Boer and P.W.G. Groot Koerkamp, Wageningen University, The Netherlands&lt;/em&gt;; &lt;ul&gt; &lt;li&gt;1 Introduction&lt;/li&gt; &lt;li&gt;2 Understanding current energy use in dairy farming&lt;/li&gt; &lt;li&gt;3 Strategies to reduce energy use in dairy farming&lt;/li&gt; &lt;li&gt;4 Results, analysis and recommendations&lt;/li&gt; &lt;li&gt;5 Sustainable water use in dairy production&lt;/li&gt; &lt;li&gt;6 Conclusions: the relevance of energy reduction and water management strategies to dairy farm sustainability&lt;/li&gt; &lt;li&gt;7 Where to look for further information&lt;/li&gt; &lt;li&gt;8 References&lt;/li&gt; &lt;/ul&gt; &lt;/li&gt; &lt;li&gt;&lt;strong&gt;Chapter 3&lt;/strong&gt; - Nutritional factors affecting greenhouse gas production from ruminants: implications for enteric and manure emissions: &lt;em&gt;Stephanie A. Terry, Agriculture and Agri-Food Canada, Canada and University of Sydney, Australia; Carlos M. Romero, Agriculture and Agri-Food Canada and University of Lethbridge, Canada; and Alex V. Chaves and Tim A. McAllister, Agriculture and Agri-Food Canada, Canada&lt;/em&gt;; &lt;ul&gt; &lt;li&gt;1 Introduction&lt;/li&gt; &lt;li&gt;2 Case study: Dried distillers grains plus solubles (DDGS)&lt;/li&gt; &lt;li&gt;3 Nitro-based compounds&lt;/li&gt; &lt;li&gt;4 Plant secondary compounds&lt;/li&gt; &lt;li&gt;5 Carbon-derived materials&lt;/li&gt; &lt;li&gt;6 Microbial hydrogen utilisation&lt;/li&gt; &lt;li&gt;7 Future trends and conclusion&lt;/li&gt; &lt;li&gt;8 Where to look for further information&lt;/li&gt; &lt;li&gt;9 References&lt;/li&gt; &lt;/ul&gt; &lt;/li&gt; &lt;li&gt;&lt;strong&gt;Chapter 4&lt;/strong&gt; - Host-rumen microbiome interactions and influences on feed conversion efficiency (FCE), methane production and other productivity traits: &lt;em&gt;Elie Jami, Agricultural Research Organization – Volcani Center, Israel; and Itzhak Mizrahi, Ben-Gurion University of the Negev, Israel&lt;/em&gt;; &lt;ul&gt; &lt;li&gt;1 Introduction&lt;/li&gt; &lt;li&gt;2 Core community, resilience and natural variation in rumen microbiome composition&lt;/li&gt; &lt;li&gt;3 Microbiome-dependent traits&lt;/li&gt; &lt;li&gt;4 Methane production&lt;/li&gt; &lt;li&gt;5 Nitrogen compounds: utilization and emission&lt;/li&gt; &lt;li&gt;6 Microbiome and host genetics&lt;/li&gt; &lt;li&gt;7 References&lt;/li&gt; &lt;/ul&gt; &lt;/li&gt; &lt;li&gt;&lt;strong&gt;Chapter 5&lt;/strong&gt; - Developing closed-loop dairy value chains and tools to support decision-makers: &lt;em&gt;Jack B. Hetherington, University of Adelaide/CSIRO Agriculture and Food/Fight Food Waste Cooperative Research Centre, Australia; Pablo Juliano, CSIRO Agriculture and Food, Australia; and Rodolfo García-Flores, CSIRO Data61, Australia&lt;/em&gt;; &lt;ul&gt; &lt;li&gt;1 Introduction&lt;/li&gt; &lt;li&gt;2 Frameworks for identifying and managing food loss and waste in developed dairy chains&lt;/li&gt; &lt;li&gt;3 Key stages and management practices for reducing food loss and waste in dairy chains&lt;/li&gt; &lt;li&gt;4 Improving decision-making in managing food loss and waste in dairy value chains&lt;/li&gt; &lt;li&gt;5 Conclusion&lt;/li&gt; &lt;li&gt;6 Acknowledgements&lt;/li&gt; &lt;li&gt;7 Where to look for further information&lt;/li&gt; &lt;li&gt;8 References&lt;/li&gt; &lt;/ul&gt; &lt;/li&gt; &lt;/ul&gt;</t>
  </si>
  <si>
    <t>&lt;ul&gt; &lt;li&gt;Reviews the range of methods available to evaluate the environmental impact of dairy production&lt;/li&gt; &lt;li&gt;Considers the role of the ruminant microbiome on energy harvest and methane emission&lt;/li&gt; &lt;li&gt;Addresses how dairy farms can function more sustainably, focussing on how energy consumption and water use can be optimised to reduce environmental impact&lt;/li&gt; &lt;/ul&gt;</t>
  </si>
  <si>
    <t>10.19103/9781801466707</t>
  </si>
  <si>
    <t>TVHF;TVF;TQ;THX</t>
  </si>
  <si>
    <t>TEC003020;TEC003070;TEC003090</t>
  </si>
  <si>
    <t>TVHF;TVF;THVB</t>
  </si>
  <si>
    <t>&lt;p&gt;&lt;b&gt;Whilst there are many types of agri-food supply chain, all face growing pressures to improve safety, efficiency, equity, environmental and health impacts for chain actors and consumers.&lt;/b&gt;&lt;br&gt;&lt;br&gt;&lt;i&gt;Frontiers in agri-food supply chains: Frameworks and case studies&lt;/i&gt; takes a considered approach to detailing the recent developments across the sector which support the changing demands placed upon agri-food supply chains, including the emergence of digital technologies to ensure a sufficient supply of safe, high-quality food. The collection highlights the need to assess the performance, infrastructure and governance of agri-food supply chains and provides detailed case studies from several regions around the world to demonstrate examples of improved performance.&lt;br&gt;&lt;br&gt;In its comprehensive exploration of agri-food supply chains, the book succeeds in highlighting the fragility of our global food system and ways to improve the resilience and efficiency of agri-food supply chains.&lt;/p&gt;</t>
  </si>
  <si>
    <t>&lt;ul&gt; &lt;li&gt;1.Studying agri-food supply chains: an analytical framework: &lt;em&gt;Sander de Leeuw, Wageningen University, The Netherlands&lt;/em&gt;;&lt;/li&gt; &lt;/ul&gt; &lt;p&gt;&lt;strong&gt;Part 1 Food supply chains in different regions&lt;/strong&gt;&lt;/p&gt; &lt;ul&gt; &lt;li&gt;2.Agri-food supply chains in the Americas: &lt;em&gt;Tobias Schoenherr, Michigan State University, USA&lt;/em&gt;;&lt;/li&gt; &lt;li&gt;3.Agri-food supply chains in Western and Northern Europe: &lt;em&gt;Michael Bourlakis, Cranfield University, UK&lt;/em&gt;;&lt;/li&gt; &lt;li&gt;4.Agri-food supply chains in Southern and Eastern Europe: &lt;em&gt;Alberto Mataran Ruiz, University of Granada, Spain&lt;/em&gt;;&lt;/li&gt; &lt;li&gt;5.Agri-food supply chains in Asia: &lt;em&gt;Jose Ma. Luis Montesclaros and Paul Teng, Nanyang Technological University, Singapore&lt;/em&gt;;&lt;/li&gt; &lt;/ul&gt; &lt;p&gt;&lt;strong&gt;Part 2 Assessing agri-food supply chain performance: Tools and techniques&lt;/strong&gt;&lt;/p&gt; &lt;ul&gt; &lt;li&gt;6.End-to-end performance measurement systems for agri-food supply chains: &lt;em&gt;Lusine Aramyan, Wageningen University and Research, The Netherlands; and Jos van Iwaarden, Kearney, The Netherlands&lt;/em&gt;;&lt;/li&gt; &lt;li&gt;7.Agri-food supply chain infrastructure design: &lt;em&gt;Mehmet Soysal, Hacettepe University, Turkey&lt;/em&gt;&lt;/li&gt; &lt;li&gt;8.Planning and control in agri-food supply chains: &lt;em&gt;Sandra Transchel, Kühne Logistics University, Germany&lt;/em&gt;;&lt;/li&gt; &lt;li&gt;9.Information and communication technology in agri-food supply chains: &lt;em&gt;Gerhard Schiefer, University of Bonn, Germany&lt;/em&gt;;&lt;/li&gt; &lt;/ul&gt; &lt;p&gt;&lt;strong&gt;Part 3 Performance improvement in agri-food supply chains: Case studies&lt;/strong&gt;&lt;/p&gt; &lt;ul&gt; &lt;li&gt;10.Improving agri-food supply chains in the Americas: &lt;em&gt;Jose Luis Solleiro, National University of Mexico, Mexico&lt;/em&gt;;&lt;/li&gt; &lt;li&gt;11.Supply chain resilience capabilities in European food supply chains: COVID-19 in the Netherlands: &lt;em&gt;Renzo Akkerman, Wageningen University, The Netherlands&lt;/em&gt;;&lt;/li&gt; &lt;li&gt;12.Improving agri-food supply chains in Africa and the Middle East: &lt;em&gt;Danie Jordaan, University of Pretoria, South Africa&lt;/em&gt;;&lt;/li&gt; &lt;li&gt;13.Improving agri-food supply chains in Asia: &lt;em&gt;Wenfeng Cong, China Agricultural University, China&lt;/em&gt;;&lt;/li&gt; &lt;/ul&gt; &lt;p&gt;&lt;strong&gt;Part 4 Conclusions&lt;/strong&gt;&lt;/p&gt; &lt;ul&gt; &lt;li&gt;14.Where next for agri-food supply chains: &lt;em&gt;Sander de Leeuw, Wageningen University, The Netherlands&lt;/em&gt;;&lt;/li&gt; &lt;/ul&gt;</t>
  </si>
  <si>
    <t>&lt;ul&gt;&lt;li&gt;Provides a comprehensive overview of the challenges facing agri-food supply chains, including the need to be more sustainable in light of the high environmental costs of global distribution&lt;/li&gt;&lt;li&gt;Addresses the external factors that can impact the logistics and performance of supply chains, including political developments, international conflicts and pandemics such as COVID-19&lt;/li&gt;&lt;li&gt;Reviews the main agri-food supply chains used in
different regions around the world, focussing on those implanted in the Americas, Europe, Africa, Asia and the Middle East&lt;/li&gt;&lt;/ul&gt;</t>
  </si>
  <si>
    <t>10.19103/AS.2023.0122</t>
  </si>
  <si>
    <t>KNAC;RNFF;TDCT;TVF;TVK</t>
  </si>
  <si>
    <t>TEC012030;BUS070010;TEC012020;TEC003070;TEC003030</t>
  </si>
  <si>
    <t>KNAC;RNFF;TDCT2;TVF;TVK</t>
  </si>
  <si>
    <t>&lt;p&gt;This book features five peer-reviewed reviews on best practices to optimise quality attributes in horticultural products. The first chapter examines the use of quantitative trait loci (QTL) to identify and determine favourable sensory characteristics in the tomato plant to meet current consumer expectations.&lt;/p&gt; &lt;p&gt;The second chapter highlights some of the newest innovations in strawberry production with particular emphasis on genetic improvement of the crop through a number of technologies, including QTL and high-throughput genotyping.&lt;/p&gt; &lt;p&gt;The third chapter examines specifications for fruit at harvest maturity and at commercial maturity, as well as technologies for monitoring relevant attributes, including machine vision in the estimation of canopy flowering.&lt;/p&gt; &lt;p&gt;The fourth chapter reviews the wealth of clinical evidence supporting the health benefits of cranberry consumption, including their role in inducing protection against urinary tract infections. The chapter also considers approaches to maximising the bioefficacy of cranberry-related food and products.&lt;/p&gt; &lt;p&gt;The final chapter addresses the use of plant bioregulators (PBRs) in tree fruit production and how they can be used to optimise plant growth, fruit yield and quality. The chapter provides a brief classification of PBRs and reviews their use in the development and maintenance of tree structure.&lt;/p&gt;</t>
  </si>
  <si>
    <t>&lt;ul&gt; &lt;li&gt;&lt;strong&gt;Chapter 1&lt;/strong&gt; - Developing tomato varieties with improved flavour: &lt;em&gt;M. Causse, E. Albert and C. Sauvage, INRA, France&lt;/em&gt;; &lt;ul&gt; &lt;li&gt;1 Introduction&lt;/li&gt; &lt;li&gt;2 Genetic diversity of tomato flavour and consumer expectations&lt;/li&gt; &lt;li&gt;3 Genes and quantitative trait loci affecting flavour&lt;/li&gt; &lt;li&gt;4 Tomato texture&lt;/li&gt; &lt;li&gt;5 New approaches to tomato flavour diversity and genetic control&lt;/li&gt; &lt;li&gt;6 From MAS to genomic selection for flavour breeding&lt;/li&gt; &lt;li&gt;7 Interactions genotype by environment: a tool for breeding good tomatoes&lt;/li&gt; &lt;li&gt;8 Future trends&lt;/li&gt; &lt;li&gt;9 Conclusion&lt;/li&gt; &lt;li&gt;10 Where to look for further information&lt;/li&gt; &lt;li&gt;11 References&lt;/li&gt; &lt;/ul&gt; &lt;/li&gt; &lt;li&gt;&lt;strong&gt;Chapter 2&lt;/strong&gt; - Advances and challenges in strawberry genetic improvement: &lt;em&gt;Chris Barbey and Kevin Folta, University of Florida, USA&lt;/em&gt;; &lt;ul&gt; &lt;li&gt;1 Introduction&lt;/li&gt; &lt;li&gt;2 Threats and solutions to sustainable production&lt;/li&gt; &lt;li&gt;3 Post-harvest quality&lt;/li&gt; &lt;li&gt;4 Next steps in genetics&lt;/li&gt; &lt;li&gt;5 High-throughput phenotyping&lt;/li&gt; &lt;li&gt;6 Future trends in research&lt;/li&gt; &lt;li&gt;7 Where to look for further information&lt;/li&gt; &lt;li&gt;8 References&lt;/li&gt; &lt;/ul&gt; &lt;/li&gt; &lt;li&gt;&lt;strong&gt;Chapter 3&lt;/strong&gt; - Monitoring fruit quality and quantity in mangoes: &lt;em&gt;Kerry Walsh and Zhenglin Wang, Central Queensland University, Australia&lt;/em&gt;; &lt;ul&gt; &lt;li&gt;1 Introduction&lt;/li&gt; &lt;li&gt;2 Monitoring harvest maturity: making the decision to pick&lt;/li&gt; &lt;li&gt;3 Monitoring quantity&lt;/li&gt; &lt;li&gt;4 Monitoring ripeness&lt;/li&gt; &lt;li&gt;5 Decision support systems&lt;/li&gt; &lt;li&gt;6 Future trends and conclusion&lt;/li&gt; &lt;li&gt;7 Where to look for further information&lt;/li&gt; &lt;li&gt;8 Acknowledgements&lt;/li&gt; &lt;li&gt;9 References&lt;/li&gt; &lt;/ul&gt; &lt;/li&gt; &lt;li&gt;&lt;strong&gt;Chapter 4&lt;/strong&gt; - Advances in understanding and improving the nutraceutical properties of cranberries: &lt;em&gt;Oliver Chen, Biofortis Research, Merieux NutriSciences and Tufts University, USA; and Eunice Mah, Biofortis Research, Merieux NutriSciences, USA&lt;/em&gt;; &lt;ul&gt; &lt;li&gt;1 Introduction&lt;/li&gt; &lt;li&gt;2 Nutrient composition&lt;/li&gt; &lt;li&gt;3 Health benefits&lt;/li&gt; &lt;li&gt;4 Future directions&lt;/li&gt; &lt;li&gt;5 Conclusion&lt;/li&gt; &lt;li&gt;6 Where to look for further information&lt;/li&gt; &lt;li&gt;7 References&lt;/li&gt; &lt;/ul&gt; &lt;/li&gt; &lt;li&gt;&lt;strong&gt;Chapter 5&lt;/strong&gt; - Optimizing plant growth, yield and fruit quality with plant bioregulators: &lt;em&gt;Duane Greene, University of Massachusetts, USA&lt;/em&gt;; &lt;ul&gt; &lt;li&gt;1 Introduction&lt;/li&gt; &lt;li&gt;2 Classification of PBRs&lt;/li&gt; &lt;li&gt;3 Application of PBRs&lt;/li&gt; &lt;li&gt;4 Development and maintenance of tree structure&lt;/li&gt; &lt;li&gt;5 Control of vegetative growth&lt;/li&gt; &lt;li&gt;6 Crop load management&lt;/li&gt; &lt;li&gt;7 Influencing flowering and fruit set&lt;/li&gt; &lt;li&gt;8 Pre-harvest application of plant bioregulators&lt;/li&gt; &lt;li&gt;9 Improving fruit appearance and shape&lt;/li&gt; &lt;li&gt;10 References&lt;/li&gt; &lt;/ul&gt; &lt;/li&gt; &lt;/ul&gt;</t>
  </si>
  <si>
    <t>&lt;ul&gt; &lt;li&gt;Reviews recent advances in the use of quantitative trait loci to identify and improve key sensory attributes of tomatoes and strawberries&lt;/li&gt; &lt;li&gt;Identifies the key health benefits associated with the consumption of cranberries, as well as future approaches for maximising the bioefficacy of cranberry-related food and products&lt;/li&gt; &lt;li&gt;Highlights the use of plant bioregulators in the tree fruit production industry as a means of controlling vegetative growth and the maintenance and development of tree structure&lt;/li&gt; &lt;/ul&gt;</t>
  </si>
  <si>
    <t>10.19103/9781801466684</t>
  </si>
  <si>
    <t>TVS;PSTD;PSTL;TVF;TVK;TVP;TVQ</t>
  </si>
  <si>
    <t>SCI073000;TEC003030;TEC003070;TEC003010;TEC058000</t>
  </si>
  <si>
    <t>TVS;PST;TVF;TVK;TVP;TVQ</t>
  </si>
  <si>
    <t>&lt;p&gt;This book features five peer-reviewed reviews on the development of regulatory frameworks for new agricultural products and technologies.&lt;/p&gt; &lt;p&gt;The first chapter provides a detailed overview of the Singapore Food Agency’s regulatory framework for cultured meat, including considerations for safety assessment of cultured meat based on the concepts of Hazard Analysis Critical Control Points, Good Manufacturing Practices and Good Cell Culture Practices.&lt;/p&gt; &lt;p&gt;The second chapter reviews the debate surrounding the regulation of genome-edited crops and considers how the Cartagena Biosafety Protocol could be applied to genome-edited products. The chapter also addresses the issues that can arise as a result of regulatory oversight.&lt;/p&gt; &lt;p&gt;The third chapter highlights key issues in the regulation of microbial bioprotectants in the European Union (EU), focussing on the need for new products to pass risk assessments and comply with particular risk management procedures.&lt;/p&gt; &lt;p&gt;The fourth chapter reviews the progress that has been made in adapting plant protection regulations to the specific needs of biopesticides in both a European and global context.&lt;/p&gt; &lt;p&gt;The final chapter considers the key steps required to compile a product dossier which is needed to gain regulatory approval for new animal feed products. As an example, the chapter details the process of developing a feed additive dossier in the EU.&lt;/p&gt;</t>
  </si>
  <si>
    <t>&lt;ul&gt; &lt;li&gt;&lt;strong&gt;Chapter 1&lt;/strong&gt; - Creating a regulatory framework for cultured meat products: Singapore: &lt;em&gt;Johnny Yeung, Yong Quan Tan, Siew Herng Chan, Kern Rei Chng, Calvin Yeo, Jer Lin Poh, Teng Yong Low and Joanne Sheot Harn Chan, National Centre for Food Science, Singapore&lt;/em&gt;; &lt;ul&gt; &lt;li&gt;1 Introduction&lt;/li&gt; &lt;li&gt;2 Key food safety issues in Singapore&lt;/li&gt; &lt;li&gt;3 The Singapore Food Agencys regulatory framework for cultured meat&lt;/li&gt; &lt;li&gt;4 Strengthening food safety capabilities in cultured meat products through partnerships&lt;/li&gt; &lt;li&gt;5 Building consumer confidence in the safety of cultured meat products&lt;/li&gt; &lt;li&gt;6 Conclusion&lt;/li&gt; &lt;li&gt;7 References&lt;/li&gt; &lt;/ul&gt; &lt;/li&gt; &lt;li&gt;&lt;strong&gt;Chapter 2&lt;/strong&gt; - The regulation of genome-edited crops: &lt;em&gt;Gregory Jaffe, Center for Science in the Public Interest, USA&lt;/em&gt;; &lt;ul&gt; &lt;li&gt;1 Introduction&lt;/li&gt; &lt;li&gt;2 Background on genome editing and its regulation&lt;/li&gt; &lt;li&gt;3 Whether the Cartagena Biosafety Protocol applies to genome-edited crops&lt;/li&gt; &lt;li&gt;4 Country case studies demonstrating regulation of genome-edited crops&lt;/li&gt; &lt;li&gt;5 Analysis of regulations in different countries&lt;/li&gt; &lt;li&gt;6 Conclusion and future trends&lt;/li&gt; &lt;li&gt;7 References&lt;/li&gt; &lt;/ul&gt; &lt;/li&gt; &lt;li&gt;&lt;strong&gt;Chapter 3&lt;/strong&gt; - Key issues in the regulation of microbial bioprotectants in the European Union: challenges and solutions to achieve more sustainable crop protection: &lt;em&gt;Rüdiger Hauschild, APIS Applied Insect Science GmbH, Germany; and Willem J. Ravensberg, Koppert Biological Systems, The Netherlands&lt;/em&gt;; &lt;ul&gt; &lt;li&gt;1 Introduction&lt;/li&gt; &lt;li&gt;2 Issues of the administrative registration procedure in the European Union&lt;/li&gt; &lt;li&gt;3 Issues and solutions for the data requirements for microbial bioprotectants&lt;/li&gt; &lt;li&gt;4 New research, novel products and application methods&lt;/li&gt; &lt;li&gt;5 Conclusion and future trends&lt;/li&gt; &lt;li&gt;6 References&lt;/li&gt; &lt;/ul&gt; &lt;/li&gt; &lt;li&gt;&lt;strong&gt;Chapter 4&lt;/strong&gt; - Improving regulatory approval processes for biopesticides and other new biological technologies in agriculture: &lt;em&gt;Wyn Grant, University of Warwick, UK; and Roma Gwynn, Biorationale, UK&lt;/em&gt;; &lt;ul&gt; &lt;li&gt;1 Introduction&lt;/li&gt; &lt;li&gt;2 Establishing a regulatory framework for biopesticides&lt;/li&gt; &lt;li&gt;3 Pesticide regulation in the European Union (EU)&lt;/li&gt; &lt;li&gt;4 The development of the biopesticide sector and new regulatory requirements&lt;/li&gt; &lt;li&gt;5 Challenges in improving the regulatory framework for biopesticides&lt;/li&gt; &lt;li&gt;6 Current EU regulation of biopesticides&lt;/li&gt; &lt;li&gt;7 Global national initiatives in biopesticide regulation&lt;/li&gt; &lt;li&gt;8 Developing good regulatory practice&lt;/li&gt; &lt;li&gt;9 Conclusions&lt;/li&gt; &lt;li&gt;10 Where to look for further information&lt;/li&gt; &lt;li&gt;11 References&lt;/li&gt; &lt;/ul&gt; &lt;/li&gt; &lt;li&gt;&lt;strong&gt;Chapter 5&lt;/strong&gt; - Developing effective product dossiers for regulatory approval of new animal feed products: &lt;em&gt;Manfred Lützow, saqual GmbH, Switzerland&lt;/em&gt;; &lt;ul&gt; &lt;li&gt;1 Introduction: what are feed products?&lt;/li&gt; &lt;li&gt;2 The food chain: the product life cycle for feed ingredients&lt;/li&gt; &lt;li&gt;3 Safe feed and safe food&lt;/li&gt; &lt;li&gt;4 Where do you start?&lt;/li&gt; &lt;li&gt;5 Building the dossier&lt;/li&gt; &lt;li&gt;6 Characterisation and properties&lt;/li&gt; &lt;li&gt;7 Safety data: animals, consumers, workers and the environment&lt;/li&gt; &lt;li&gt;8 Effects and efficacy&lt;/li&gt; &lt;li&gt;9 Substantiating claims&lt;/li&gt; &lt;li&gt;10 Dossier submission and follow-up&lt;/li&gt; &lt;li&gt;11 Continuously updating the file&lt;/li&gt; &lt;li&gt;12 Where to look for further information&lt;/li&gt; &lt;li&gt;13 References&lt;/li&gt; &lt;/ul&gt; &lt;/li&gt; &lt;/ul&gt;</t>
  </si>
  <si>
    <t>&lt;ul&gt; &lt;li&gt;Utilises case studies to highlight the processes involved in receiving regulatory approval for new agricultural products&lt;/li&gt; &lt;li&gt;Highlights the need for consistent regulation of genome-edited crops/products from country to country&lt;/li&gt; &lt;li&gt;Reviews recent advances in plant protection regulations in the EU, focussing on those applicable to biopesticides and bioprotectants&lt;/li&gt; &lt;/ul&gt;</t>
  </si>
  <si>
    <t>10.19103/9781835450079</t>
  </si>
  <si>
    <t>TVK;TDCT;RNFF;KNDF;TVF;PST;TVP;TVH</t>
  </si>
  <si>
    <t>TEC003030;TEC012010;TEC012030;TEC003070;TEC058000;TEC003020</t>
  </si>
  <si>
    <t>TVK;TDCT;RNFF;PND;TVF;TVP;PST;TVH</t>
  </si>
  <si>
    <t>&lt;p&gt;&lt;b&gt;The agricultural sector remains under increasing pressure to reduce its environmental impact and consequent contribution to climate change, whilst also producing enough food to feed a rapidly growing population.&lt;/b&gt; With the variety and volume of data, coupled with the advanced methods for data processing, a new era of digital agriculture is emerging as a possible solution to this monumental challenge.&lt;br&gt;&lt;br&gt;&lt;i&gt;Smart farms: improving data-driven decision making in agriculture&lt;/i&gt; provides a comprehensive review of the recent advances in gathering and analysing data as a means of improving farm sustainability, productivity and profitability. The book discusses the evolution of farm information management systems, highlighting current trends and challenges, as well as methods of data acquisition and analysis, including the use of artificial intelligence.&lt;/p&gt;</t>
  </si>
  <si>
    <t>&lt;p&gt;&lt;strong&gt;Part 1 General&lt;/strong&gt;&lt;/p&gt; &lt;ul&gt; &lt;li&gt;1.Trends in farm information management systems: &lt;em&gt;Liisa Pesonen, Natural Resources Institute (LUKE), Finland&lt;/em&gt;;&lt;/li&gt; &lt;li&gt;2.The role of digital technologies in achieving sustainable agriculture: &lt;em&gt;Thiago L. Romanelli, André F. Colaço and João P. S. Veiga, University of São Paulo, Brazil&lt;/em&gt;;&lt;/li&gt; &lt;li&gt;3.Key issues in incorporating proximal and remote sensor data into farm decision-making: &lt;em&gt;Adélia M. O. Sousa, Universidade de Évora, MED, CHANGE, EarsLab, Portugal; José R. Marques da Silva, Universidade de Évora, MED, CHANGE, Agroinsider Lda, Portugal; João Serrano, Shakib Shahidian and Duarte Lobo da Silveira, Universidade de Évora, MED, CHANGE, Portugal; Manuela Simões, Universidade Nova de Lisboa, Portugal; Ana Cristina Gonçalves, Maria João P. Caldinhas and Vasco Fitas da Cruz, Universidade de Évora, MED, CHANGE, Portugal; Arilson J. de Oliveira Júnior and Silvia R. Lucas de Souza, São Paulo State University, Brazil; Diogo R. Coelho, Universidade de Évora, MED, Portugal; Patrícia Lourenço, Agroinsider Lda, Portugal; and Fátima F. Baptista, Universidade de Évora, MED, CHANGE, Portugal&lt;/em&gt;;&lt;/li&gt; &lt;li&gt;4.Agri Semantics: developments to improve data interoperability to support farm information management and decision support systems in agriculture: &lt;em&gt;Saba Noor, Jade Bokma and Bart Pardon, Ghent University, Belgium; Gerdien van Schaik, Utrecht University, The Netherlands; and Miel Hostens, Cornell University, USA&lt;/em&gt;;&lt;/li&gt; &lt;li&gt;5.Using data mining techniques for decision support in agriculture: support vector machines: &lt;em&gt;Wu Caicong, China Agricultural University, China&lt;/em&gt;;&lt;/li&gt; &lt;/ul&gt; &lt;p&gt;&lt;strong&gt;Part 2 Case studies&lt;/strong&gt;&lt;/p&gt; &lt;ul&gt; &lt;li&gt;6.Developing decision support systems for irrigation/water management on farms: &lt;em&gt;Fedro S. Zazueta, University of Florida, USA&lt;/em&gt;;&lt;/li&gt; &lt;li&gt;7.Advances in crop disease forecasting models: &lt;em&gt;Nathaniel Newlands, Summerland Research and Development Centre, Science and Technology Branch, Agriculture and Agri-Food Canada, Canada&lt;/em&gt;;&lt;/li&gt; &lt;li&gt;8.Smart farming in extensive livestock production: the Australian experience: &lt;em&gt;David W. Lamb, Food Agility Cooperative Research Centre/ Precision Agriculture Research Group - University of New England/ Gulbali Research Institute - Charles Sturt University, Australia&lt;/em&gt;;&lt;/li&gt; &lt;/ul&gt;</t>
  </si>
  <si>
    <t>&lt;ul&gt; &lt;li&gt;Provides a detailed overview of the recent trends in farm information management systems, including their evolution and role in improving farmer decision making&lt;/li&gt; &lt;li&gt;Considers the range of data mining techniques used in decision support systems, such as artificial neural networks and support vector machines&lt;/li&gt; &lt;li&gt;Includes a selection of case studies which explore the use of decision support systems in optimising farm management and productivity&lt;/li&gt; &lt;/ul&gt;</t>
  </si>
  <si>
    <t>TVK;TVB;TVD;TVF;RBGB</t>
  </si>
  <si>
    <t>TEC003070;TEC003030;TEC015000;TEC071000;TEC003060</t>
  </si>
  <si>
    <t>TVK;TVD;TVF;TVBP</t>
  </si>
  <si>
    <t>&lt;p&gt;&lt;b&gt;The global population is expected to reach 9 billion by 2050.&lt;/b&gt; Feeding this growing population more sustainably is a huge challenge facing agriculture. Developing agricultural robotics is seen as one potential solution to tackling this challenge.&lt;br&gt;&lt;br&gt; &lt;i&gt;Advances in agri-food robotics&lt;/i&gt; reviews the utilisation of agricultural robots to deal with increasing labour shortages in agriculture whilst bringing greater precision and efficiency into farming operations. The book addresses recent advances in agricultural robotic technologies and how these can be optimised to monitor and manage crop production more effectively, from phenotyping for improved varieties to harvesting the finished product.&lt;br&gt;&lt;br&gt;In its comprehensive exploration of the technologies available, the book provides farmers with the means necessary to invest – and trust – in agricultural robotics to improve the productivity and profitability of their farm.&lt;/p&gt;</t>
  </si>
  <si>
    <t>&lt;p&gt;&lt;strong&gt;Part 1 Technologies: sensing and perception&lt;/strong&gt;&lt;/p&gt; &lt;ul&gt; &lt;li&gt;1.Advances in visual perception for agricultural robotics: &lt;em&gt;Gert Kootstra, Wageningen University, The Netherlands&lt;/em&gt;;&lt;/li&gt; &lt;li&gt;2.Advances in world modeling for agri-food robotics: &lt;em&gt;Jordy Senden, Elena Torta and René van de Molengraft, Eindhoven University of Technology, The Netherlands; and Herman Bruyninckx, Eindhoven University of Technology, The Netherlands, Katholieke Universiteit Leuven and Flanders Make, Belgium&lt;/em&gt;;&lt;/li&gt; &lt;li&gt;3.Advances in local perception for orchard robotics: &lt;em&gt;Jose Blasco, Centro de Agroingeniería – Instituto Valenciano de Investigaciones Agrarias (IVIA), Spain; and Francisco Rovira-Más, Agricultural Robotics Laboratory (ARL) – Universitat Politècnica de València, Spain&lt;/em&gt;;&lt;/li&gt; &lt;li&gt;4.Advances in machine learning for agricultural robots: &lt;em&gt;Polina Kurtser, Örebro University and Umeå University, Sweden; Stephanie Lowry, Örebro University, Sweden; and Ola Ringdahl, Umeå University, Sweden&lt;/em&gt;;&lt;/li&gt; &lt;/ul&gt; &lt;p&gt;&lt;strong&gt;Part 2 Technologies: operational aspects&lt;/strong&gt;&lt;/p&gt; &lt;ul&gt; &lt;li&gt;5.Autonomous navigation and path planning for agricultural robots: &lt;em&gt;John F. Reid, University of Illinois at Urbana-Champaign, USA&lt;/em&gt;;&lt;/li&gt; &lt;li&gt;6.Advances in human-robot collaboration in agricultural robotics: &lt;em&gt;George Adamides, Agricultural Research Institute, Cyprus; and Yael Edan, Ben-Gurion University of the Negev, Israel&lt;/em&gt;;&lt;/li&gt; &lt;li&gt;7.Implementing a digital twin for flexible operation of agricultural robotics: &lt;em&gt;Frits K. van Evert, Trim Bresilla, Ard Nieuwenhuizen, Bram Veldhuisen and Jochen Hemming, Wageningen University &amp; Research, The Netherlands; Giannis Avgoustakis, Spyros Fountas, Michael Koutsiaras and Nikos Mylonas, Agricultural University of Athens, Greece; Suzanne Baron, Agricultural Robotics and Automatization, France; Thanos Dritsopoulos and Markos Legas, Pegasus, Greece; Han Hilbrands and Jeroen Wolters, Smart Agri Technology BV, The Netherlands; Klaas Jan Hommes, Abemec BV, The Netherlands; Panagiotis Karagiannis, Sotiris Makris and George Michalos, University of Patras, Greece; Dimitrios Paraforos and Galibjon Sharipov, University of Hohenheim, Germany; Søren Marcus Pedersen, University of Copenhagen, Denmark; Bertrand Pinel, Terrena Societe Cooperative Agricole, France; Mladen Radisic, Foodscale Hub, Serbia; Juan F. Rascón and Carlos Rizzo, Eurecat, Centre Tecnològic de Catalunya, Spain; Raul Sanchez, Serrater, Spain; Alea Scovill, AgroIntelli, Denmark; Oriol Serra, Giropoma, Spain; and Josep Vidal, Teyme, Spain&lt;/em&gt;;&lt;/li&gt; &lt;li&gt;8.Advances in connectivity and distributed intelligence in agricultural robotics: &lt;em&gt;Liisa Pesonen, Natural Resources Institute Finland (Luke), Finland; Daniel Calvo Alonso, Atos, Spain; Juha Backman and Jere Kaivosoja, Natural Resources Institute Finland (Luke), Finland; Jarmi Recio Martinez, Atos, Spain; and Juha-Pekka Soininen, VTT Technical Research Centre of Finland, Finland&lt;/em&gt;;&lt;/li&gt; &lt;li&gt;9.Improving fault detection and isolation in agricultural robotics: &lt;em&gt;Nicolas Tricot, Mahmoud Almasri and Roland Lenain, Université Clermont Auvergne, France&lt;/em&gt;;&lt;/li&gt; &lt;/ul&gt; &lt;p&gt;&lt;strong&gt;Part 3 Technologies: actuation&lt;/strong&gt;&lt;/p&gt; &lt;ul&gt; &lt;li&gt;10.Advances in mobility platforms for agricultural robots: &lt;em&gt;Renato Vidoni and Giovanni Carabin, Free University of Bozen-Bolzano, Italy; Giuseppe Quaglia and Andrea Botta, Politecnico di Torino, Italy; and Giulio Reina and Rocco Galati, Politecnico di Bari, Italy&lt;/em&gt;;&lt;/li&gt; &lt;li&gt;11.Advances in grasping techniques in agricultural robots: &lt;em&gt;George Kantor and Francisco Yandun, Carnegie Mellon University, USA&lt;/em&gt;;&lt;/li&gt; &lt;li&gt;12.Advances in soft grasping in agriculture: &lt;em&gt;Ali Leylavi Shoushtari, Wageningen University &amp; Research and Wageningen Robotics, The Netherlands&lt;/em&gt;;&lt;/li&gt; &lt;li&gt;13.Advances in agricultural unmanned aerial vehicles: focus on sensing applications: &lt;em&gt;Tarin Paz-Kagan, Ben-Gurion University of the Negev, Israel&lt;/em&gt;;&lt;/li&gt; &lt;/ul&gt; &lt;p&gt;&lt;strong&gt;Part 4 Social, ethical and economic aspects&lt;/strong&gt;&lt;/p&gt; &lt;ul&gt; &lt;li&gt;14.Regulatory frameworks and standards for agricultural robotics in the European Union: &lt;em&gt;Andrea Bertolini and Rocco Limongelli, Scuola Superiore di Studi Universitari e di Perfezionamento Sant'Anna - Istituto Dirpolis, Italy&lt;/em&gt;;&lt;/li&gt; &lt;li&gt;15.Economics of agricultural robotics: &lt;em&gt;James Lowenberg-Deboer, Harper Adams University, UK&lt;/em&gt;;&lt;/li&gt; &lt;li&gt;16.Social and ethical considerations for agricultural robotics: &lt;em&gt;Kirsten Ayris, University of Reading, UK; and David Christian Rose, Cranfield University, UK&lt;/em&gt;;&lt;/li&gt; &lt;/ul&gt; &lt;p&gt;&lt;strong&gt;Part 5 Applications&lt;/strong&gt;&lt;/p&gt; &lt;ul&gt; &lt;li&gt;17.Advances in the use of robotics in crop phenotyping: &lt;em&gt;M. Wattad, Technion – Israel Institute of Technology, Israel; V. Alchanatis, Volcani Institute – Agricultural Research Organization, Israel; Y. Edan, Ben-Gurion University of the Negev, Israel; S. Shriki and T. Sandovsky, Volcani Institute – Agricultural Research Organization and Ben-Gurion University of the Negev, Israel; and S. Filin, Technion – Israel Institute of Technology, Israel&lt;/em&gt;;&lt;/li&gt; &lt;li&gt;18.Advances in the use of robots in field crop cultivation: &lt;em&gt;Avital Bechar, Agricultural Research Organization, Israel; and Dionysis Bochtis, Institute for Bio-Economy and Agri-Technology (iBO), Greece&lt;/em&gt;;&lt;/li&gt; &lt;li&gt;19.Advances in the use of robotics in orchard operations: &lt;em&gt;Manoj Karkee and Qin Zhang, Washington State University, USA; Uddhav Bhattarai, University of California Davis, USA; and Xin Zhang, Mississippi State University, USA&lt;/em&gt;;&lt;/li&gt; &lt;li&gt;20.Advances in the use of robotics in greenhouse cultivation: &lt;em&gt;Jochen Hemming and Jos Balendonck, Wageningen University &amp; Research, The Netherlands&lt;/em&gt;;&lt;/li&gt; &lt;li&gt;21.Advances in the use of robotics in livestock production: &lt;em&gt;Kees Lokhorst, Wageningen Livestock Research, The Netherlands; and Tomas Norton, Katholieke Universiteit Leuven, Belgium&lt;/em&gt;&lt;/li&gt; &lt;/ul&gt;</t>
  </si>
  <si>
    <t>&lt;ul&gt; &lt;li&gt;Provides a comprehensive review of the recent advances in agricultural robotics, such as advances in sensing and perception, as well as technologies and actuation&lt;/li&gt; &lt;li&gt;Addresses our understanding of the social, ethical and economic aspects of agricultural robotics, including the regulatory frameworks and standards required to authorise their adoption&lt;/li&gt; &lt;li&gt;Provides examples of the practical application of agricultural robotics in an array of agricultural settings&lt;/li&gt; &lt;/ul&gt;</t>
  </si>
  <si>
    <t>10.19103/AS.2023.0124</t>
  </si>
  <si>
    <t>TJFM1;TVB;TVF;TVK;TVD</t>
  </si>
  <si>
    <t>TEC037000;TEC003080;TEC003030;TEC003070</t>
  </si>
  <si>
    <t>&lt;p&gt;This book features five peer-reviewed reviews on sustainable tropical forest management.&lt;br&gt;&lt;br&gt;The first chapter reviews environmental factors determining different types of tropical forest such as temperature, precipitation, sunlight, atmospheric and soil chemistry, as well as mechanical factors.&lt;br&gt;&lt;br&gt;The second chapter discusses definitions of sustainable forest management (SFM) and reviews how the current scope of SFM can be expanded from individual stands to the scale of forested landscapes.&lt;br&gt;&lt;br&gt;The third chapter considers the restoration of tropical forests, focusing specifically on forest landscape restoration (FLR). It begins by addressing the importance of implementing forest landscape restoration and provides an overview of different guides and tools for FLR.&lt;br&gt;&lt;br&gt;The fourth chapter summarises the current state of knowledge on the interactions between forest ecosystems and the climate system and the way in which forests influence the water cycle.&lt;br&gt;&lt;br&gt;The final chapter provides a detailed overview of recent research undertaken on achieving sustainable management of tropical forests. It discusses the importance of tropical forest ecology, as well as the role of SFM in contributing to achieving several of the United Nations Sustainable Development Goals (SDGs).&lt;/p&gt;</t>
  </si>
  <si>
    <t>&lt;ul&gt; &lt;li&gt;&lt;strong&gt;Chapter 1&lt;/strong&gt; - An overview of tropical forest formations: &lt;em&gt;Alice Muchugi, World Agroforestry (ICRAF), Kenya; Sammy Muraguri, Kunming Institute of Botany, China; Hesti L. Tata, Forest Research &amp; Development Centre, Indonesia; Jürgen Blaser, Bern University of Applied Sciences, Switzerland; and Patrick D. Hardcastle, Forestry Development Specialist, UK&lt;/em&gt;; &lt;ul&gt; &lt;li&gt;1 Introduction&lt;/li&gt; &lt;li&gt;2 The tropics: defining the enabling conditions for tropical forests&lt;/li&gt; &lt;li&gt;3 Classifying tropical forest formations&lt;/li&gt; &lt;li&gt;4 Structure and diversity of tropical forest ecosystems&lt;/li&gt; &lt;li&gt;5 Conclusion&lt;/li&gt; &lt;li&gt;6 References&lt;/li&gt; &lt;/ul&gt; &lt;/li&gt; &lt;li&gt;&lt;strong&gt;Chapter 2&lt;/strong&gt; - Defining sustainable forest management (SFM) in the tropics: &lt;em&gt;Francis E. Putz, University of Florida-Gainesville, USA; and Ian D. Thompson, Thompson Forest Ltd.-Kelowna, Canada&lt;/em&gt;; &lt;ul&gt; &lt;li&gt;1 Introduction&lt;/li&gt; &lt;li&gt;2 Evolving concepts of sustainability&lt;/li&gt; &lt;li&gt;3 Appropriate scales for assessment of SFM&lt;/li&gt; &lt;li&gt;4 SFM trade-offs at different scales&lt;/li&gt; &lt;li&gt;5 Defining terms in SFM&lt;/li&gt; &lt;li&gt;6 Land-use types in SFM&lt;/li&gt; &lt;li&gt;7 Challenges for SFM in the tropics&lt;/li&gt; &lt;li&gt;8 Ways forward&lt;/li&gt; &lt;li&gt;9 References&lt;/li&gt; &lt;/ul&gt; &lt;/li&gt; &lt;li&gt;&lt;strong&gt;Chapter 3&lt;/strong&gt; - Ecosystem services delivered by tropical forests: regulating services of tropical forests for climate and hydrological cycles: &lt;em&gt;Oliver Gardi, Bern University of Applied Sciences and School of Agricultural, Forest and Food Sciences HAFL, Switzerland&lt;/em&gt;; &lt;ul&gt; &lt;li&gt;1 Introduction&lt;/li&gt; &lt;li&gt;2 Forest-climate interactions&lt;/li&gt; &lt;li&gt;3 Forests in the carbon cycle&lt;/li&gt; &lt;li&gt;4 Climate change mitigation in the forestry and timber sector&lt;/li&gt; &lt;li&gt;5 Forests in the water cycle (regional scale)&lt;/li&gt; &lt;li&gt;6 Summary and future trends&lt;/li&gt; &lt;li&gt;7 Where to look for further information&lt;/li&gt; &lt;li&gt;8 References&lt;/li&gt; &lt;/ul&gt; &lt;/li&gt; &lt;li&gt;&lt;strong&gt;Chapter 4&lt;/strong&gt; - Forest landscape restoration (FLR) of tropical forests: &lt;em&gt;Stephanie Mansourian, Mansourian.org/University of Geneva, Switzerland/IUFRO, Austria&lt;/em&gt;; &lt;ul&gt; &lt;li&gt;1 Introduction&lt;/li&gt; &lt;li&gt;2 Implementing forest landscape restoration (FLR)&lt;/li&gt; &lt;li&gt;3 Case studies&lt;/li&gt; &lt;li&gt;4 Challenges and opportunities in taking FLR forward&lt;/li&gt; &lt;li&gt;5 Conclusion&lt;/li&gt; &lt;li&gt;6 Where to look for further information&lt;/li&gt; &lt;li&gt;7 References&lt;/li&gt; &lt;/ul&gt; &lt;/li&gt; &lt;li&gt;&lt;strong&gt;Chapter 5&lt;/strong&gt; - Achieving sustainable management of tropical forests: overview and conclusions: &lt;em&gt;Jürgen Blaser, Bern University of Applied Sciences, Switzerland; Patrick D. Hardcastle, Forestry Development Specialist, UK; and Gillian Petrokofsky, University of Oxford, UK&lt;/em&gt;; &lt;ul&gt; &lt;li&gt;1 Introduction: sustainable forest management (SFM)&lt;/li&gt; &lt;li&gt;2 Importance of tropical forest ecology&lt;/li&gt; &lt;li&gt;3 Forests, climate and climate change&lt;/li&gt; &lt;li&gt;4 Forest loss and degradation&lt;/li&gt; &lt;li&gt;5 Forest products and ecological services&lt;/li&gt; &lt;li&gt;6 Community-based forest management (CBFM) and SFM&lt;/li&gt; &lt;li&gt;7 SFM and the United Nations sustainable development goals (SDGs)&lt;/li&gt; &lt;li&gt;8 Wood products, plantations and SFM&lt;/li&gt; &lt;li&gt;9 Monitoring and measuring for SFM&lt;/li&gt; &lt;li&gt;10 Shifting cultivation and SFM&lt;/li&gt; &lt;li&gt;11 Forest landscape restoration (FLR)&lt;/li&gt; &lt;li&gt;12 SFM in major tropical regions&lt;/li&gt; &lt;li&gt;13 Conclusions&lt;/li&gt; &lt;li&gt;14 References&lt;/li&gt; &lt;/ul&gt; &lt;/li&gt; &lt;/ul&gt;</t>
  </si>
  <si>
    <t>&lt;ul&gt; &lt;li&gt;Considers the contribution of sustainable forest management(SFM) to achieving several of the United Nations Sustainable Development Goals (SDGs)&lt;/li&gt; &lt;li&gt;Addresses the environmental factors which determine types of tropical forests&lt;/li&gt; &lt;li&gt;Reviews the ways in which tropical forests can influence the water cycle&lt;/li&gt; &lt;/ul&gt;</t>
  </si>
  <si>
    <t>10.19103/9781801466547</t>
  </si>
  <si>
    <t>TVQ;TVF;TVR;KNAL</t>
  </si>
  <si>
    <t>TEC003040;TEC003070</t>
  </si>
  <si>
    <t>KNAL;TVR;TVF;TVQ</t>
  </si>
  <si>
    <t>&lt;p&gt;This book features five peer-reviewed reviews on the utilisation of manure to improve soil management and health.&lt;br&gt;&lt;br&gt;The first chapter reviews ways to improve manure management in animal housing during storage and after application in the field. The chapter also considers manure application methods and their effects on nitrogen utilisation and soil carbon storage.&lt;br&gt;&lt;br&gt;The second chapter discusses the role of manure and compost in maintaining soil health, as well as ways of integrating livestock and crop production to optimise soil health.&lt;br&gt;&lt;br&gt;The third chapter reviews the impacts associated with the application of livestock and poultry manure on the ability of soil to deliver a range of ecosystem services that sustain plants, animals, people and the environment.&lt;br&gt;&lt;br&gt;The fourth chapter discusses the responsible storage, treatment and processing of livestock manure, as well as the measures available to mitigate the production of greenhouse gas emissions during these processes, such as slurry mixing.&lt;br&gt;&lt;br&gt;The final chapter reviews the main technologies for manure valorisation into bioenergy and biofertiliser products. It discusses developments in more established technologies such as solid-liquid (S/L) separation, as well as more innovative techniques, such as ammonia stripping/scrubbing.&lt;/p&gt;</t>
  </si>
  <si>
    <t>&lt;ul&gt; &lt;li&gt;&lt;strong&gt;Chapter 1&lt;/strong&gt; - Manure management in organic farming: &lt;em&gt;Peter Sørensen, Department of Agroecology, Aarhus University, Denmark; Luca Bechini, University of Milan, Italy; and Lars Stoumann Jensen, University of Copenhagen, Denmark&lt;/em&gt;; &lt;ul&gt; &lt;li&gt;1 Introduction&lt;/li&gt; &lt;li&gt;2 Manure composition and properties in different livestock systems&lt;/li&gt; &lt;li&gt;3 Manure storage and treatment&lt;/li&gt; &lt;li&gt;4 Manure field application methods&lt;/li&gt; &lt;li&gt;5 Turnover and availability of manure N in soil&lt;/li&gt; &lt;li&gt;6 Utilization of P, K and S in manures&lt;/li&gt; &lt;li&gt;7 Plant-based manures (green manures)&lt;/li&gt; &lt;li&gt;8 Future trends and conclusion&lt;/li&gt; &lt;li&gt;9 Where to look for further information&lt;/li&gt; &lt;li&gt;10 References&lt;/li&gt; &lt;/ul&gt; &lt;/li&gt; &lt;li&gt;&lt;strong&gt;Chapter 2&lt;/strong&gt; - Manure and compost management to maintain soil health: &lt;em&gt;Francis J. Larney, Agriculture and Agri-Food Canada, Canada&lt;/em&gt;; &lt;ul&gt; &lt;li&gt;1 Introduction&lt;/li&gt; &lt;li&gt;2 Manure versus compost&lt;/li&gt; &lt;li&gt;3 Manure, compost and soil health&lt;/li&gt; &lt;li&gt;4 Manure, compost and inorganic fertilizer&lt;/li&gt; &lt;li&gt;5 Practical implications of manure and compost use for soil health&lt;/li&gt; &lt;li&gt;6 More manure in the future&lt;/li&gt; &lt;li&gt;7 Problems of excess manure&lt;/li&gt; &lt;li&gt;8 Integrated livestock production&lt;/li&gt; &lt;li&gt;9 Case study: the legacy effect of manure&lt;/li&gt; &lt;li&gt;10 Future trends and conclusion&lt;/li&gt; &lt;li&gt;11 Where to look for further information&lt;/li&gt; &lt;li&gt;12 References&lt;/li&gt; &lt;/ul&gt; &lt;/li&gt; &lt;li&gt;&lt;strong&gt;Chapter 3&lt;/strong&gt; - Assessing the effects of using animal manure on soil health: &lt;em&gt;Ashraf M. Tubeileh, California Polytechnic State University, USA; and Michael J. Goss, University of Guelph, Canada&lt;/em&gt;; &lt;ul&gt; &lt;li&gt;1 Introduction&lt;/li&gt; &lt;li&gt;2 Types and forms of manure applied to soils&lt;/li&gt; &lt;li&gt;3 The nutrient value of manures&lt;/li&gt; &lt;li&gt;4 Manure treatments&lt;/li&gt; &lt;li&gt;5 Impact on soil chemical and physical health&lt;/li&gt; &lt;li&gt;6 Impact on soil biological health&lt;/li&gt; &lt;li&gt;7 Impact on plants and crop yields&lt;/li&gt; &lt;li&gt;8 Challenges to the concepts of soil health from manure application&lt;/li&gt; &lt;li&gt;9 Conclusion&lt;/li&gt; &lt;li&gt;10 Where to look for further information&lt;/li&gt; &lt;li&gt;11 References&lt;/li&gt; &lt;/ul&gt; &lt;/li&gt; &lt;li&gt;&lt;strong&gt;Chapter 4&lt;/strong&gt; - Sustainable nitrogen management for housed livestock, manure storage and manure processing: &lt;em&gt;Barbara Amon, Leibniz Institute for Agricultural Engineering and Bioeconomy (ATB), Germany and University of Zielona Góra, Poland; Lars Stouman Jensen, University of Copenhagen, Denmark; Karin Groenestein, Wageningen Livestock Research, The Netherlands; and Mark Sutton, UK Centre for Ecology &amp; Hydrology (UKCEH), UK&lt;/em&gt;; &lt;ul&gt; &lt;li&gt;1 Introduction&lt;/li&gt; &lt;li&gt;2 Livestock feeding and housing&lt;/li&gt; &lt;li&gt;3 Manure storage, treatment and processing&lt;/li&gt; &lt;li&gt;4 Best practices and priority measures&lt;/li&gt; &lt;li&gt;5 Conclusion and future trends in research&lt;/li&gt; &lt;li&gt;6 References&lt;/li&gt; &lt;/ul&gt; &lt;/li&gt; &lt;li&gt;&lt;strong&gt;Chapter 5&lt;/strong&gt; - Optimising livestock manure as a biofertiliser and bioenergy source: &lt;em&gt;V. Riau, L. Morey, R. Cáceres, M. Cerrillo, and A. Bonmatí, Institute of Agrifood Research and Technology (IRTA), Spain; and A. Robles, BETA Tech Center (UVIC-UCC), Spain&lt;/em&gt;; &lt;ul&gt; &lt;li&gt;1. Introduction&lt;/li&gt; &lt;li&gt;2. Anaerobic digestion&lt;/li&gt; &lt;li&gt;3. Mechanical separation&lt;/li&gt; &lt;li&gt;4. Composting&lt;/li&gt; &lt;li&gt;5. Struvite precipitation&lt;/li&gt; &lt;li&gt;6. Stripping/scrubbing&lt;/li&gt; &lt;li&gt;7. Membrane filtration&lt;/li&gt; &lt;li&gt;8. Bioelectrochemical systems (BESs)&lt;/li&gt; &lt;li&gt;9. Case study: farm for the future&lt;/li&gt; &lt;li&gt;10. Summary and future trends&lt;/li&gt; &lt;li&gt;11. Where to look for further information&lt;/li&gt; &lt;li&gt;12. References&lt;/li&gt; &lt;/ul&gt; &lt;/li&gt; &lt;/ul&gt;</t>
  </si>
  <si>
    <t>&lt;ul&gt; &lt;li&gt;Highlights the role of livestock manure in maintaining and improving soil health&lt;/li&gt; &lt;li&gt;Addresses how greenhouse gas emissions can be mitigated during the storage, treatment and processing of livestock manure&lt;/li&gt; &lt;li&gt;Reviews the range of technologies developed to convert livestock manure into bioenergy and biofertiliser products&lt;/li&gt; &lt;/ul&gt;</t>
  </si>
  <si>
    <t>10.19103/9781801466622</t>
  </si>
  <si>
    <t>RBGB;TVG;TVKF;THX;TVQ;TQ;TVDR;TVHF</t>
  </si>
  <si>
    <t>TEC003060;TEC003030;TEC003070;TEC003020;TEC003090;SCI092000</t>
  </si>
  <si>
    <t>TVBP;TVG;TVF;TVK;THVB;TVDR;TVHF;RNPG</t>
  </si>
  <si>
    <t>&lt;p&gt;&lt;b&gt;Bananas are a key food source for millions, whilst their production supports the livelihood of farmers across the globe.&lt;/b&gt; However, recent research has identified the vulnerability of particular banana varieties to major pests and diseases. With the banana industry under threat of extinction, more research is required into understanding the biology of the pests and diseases that pose this threat so that more effective management strategies can be developed and the risk of future outbreaks reduced.&lt;br&gt;&lt;br&gt; &lt;i&gt;Achieving sustainable cultivation of bananas Volume 3: Diseases and pests&lt;/i&gt; provides a comprehensive review of the major pests and diseases affecting global banana production including Tropical Race 4, black Sigatoka and banana streak virus. The book explores existing methods for pest/disease diagnosis and identification, current management strategies used to control and/or prevent outbreaks, as well as the development of disease-resistant cultivars and integrated pest and disease management programmes.&lt;/p&gt;</t>
  </si>
  <si>
    <t>&lt;p&gt;&lt;strong&gt;Part 1 Fungal diseases&lt;/strong&gt;&lt;/p&gt; &lt;ul&gt; &lt;li&gt;1.The Sigatoka leaf disease complex in banana: &lt;em&gt;Jean Carlier, Luc De Lapeyre De Bellaire, Catherine Abadie, Marc Chillet and Dominique Carval, CIRAD, France; Robert Neil Gerard Miller, Universidade de Brasília, Brazil; Thangavelu R., National Centre for Banana Research – ICAR, India; and Josué Essoh Ngando, CARBAP, Cameroon&lt;/em&gt;;&lt;/li&gt; &lt;li&gt;2.Controlling black leaf streak disease (BLSD) in banana: the case of Costa Rica: &lt;em&gt;Pablo Chong, ESPOL Polytechnic University, Ecuador; Claudiana Carr and Gilberth Murillo, National Banana Corporation (CORBANA) and Cropland Biosciences, Costa Rica; Mauricio Guzmán, Cropland Biosciences, Costa Rica; Randy Villalobos and Jorge Sandoval, National Banana Corporation (CORBANA) and Cropland Biosciences, Costa Rica; and Gert H. J. Kema, Wageningen University, The Netherlands&lt;/em&gt;;&lt;/li&gt; &lt;li&gt;3.Freckle disease of banana: &lt;em&gt;André Drenth, The University of Queensland, Australia; and Mee Hua Wong, Agriculture Research Centre Semongok, Malaysia&lt;/em&gt;;&lt;/li&gt; &lt;li&gt;4.Fusarium wilt of banana: impact, epidemiology and management of Fusarium wilt Race 1 and 2: &lt;em&gt;Einar Martínez de la Parte, Wageningen University and Research, The Netherlands and Instituto de Investigaciones de Sanidad Vegetal (INISAV), Cuba; and Luis Pérez-Vicente, Instituto de Investigaciones de Sanidad Vegetal (INISAV), Cuba&lt;/em&gt;;&lt;/li&gt; &lt;li&gt;5.The past, present and future of Fusarium wilt of banana caused by Tropical Race 4: &lt;em&gt;Fernando García-Bastidas, KeyGene B.V., The Netherlands; André Drenth, The University of Queensland, Australia; and Gert H. J. Kema, Wageningen University, The Netherlands&lt;/em&gt;;&lt;/li&gt; &lt;li&gt;6.Towards sustainable management of Fusarium wilt of banana: &lt;em&gt;André Drenth, The University of Queensland, Australia; and Gert H. J. Kema, Wageningen University, The Netherlands&lt;/em&gt;;&lt;/li&gt; &lt;li&gt;7.Minor fungal diseases of banana: &lt;em&gt;Luis Ernesto Pocasangre, Director of Research – EARTH University, Costa Rica; and Alfonso Martinuz, Especialista en Agricultura de la FAO para Nicaragua, Nicaragua&lt;/em&gt;;&lt;/li&gt; &lt;/ul&gt; &lt;p&gt;&lt;strong&gt;Part 2 Bacterial and phytoplasma diseases&lt;/strong&gt;&lt;/p&gt; &lt;ul&gt; &lt;li&gt;8.Moko bacterial wilt of banana: &lt;em&gt;Mauricio Guzmán, Cropland Biosciences, Costa Rica; Marylin Sánchez, Mycelium Crop Science, Costa Rica; Ricardo Villalta, Independent Consultant, Costa Rica; Leonardo Pérez, Independent Consultant, Costa Rica; and Claudiana Carr, National Banana Corporation (CORBANA) and Cropland Biosciences, Costa Rica&lt;/em&gt;;&lt;/li&gt; &lt;li&gt;9.Banana Blood disease: &lt;em&gt;Jane Ray, Northern Territory Government, Australia; Siti Subandiyah, Universitas Gadjah Mada, Indonesia; and André Drenth, The University of Queensland, Australia&lt;/em&gt;;&lt;/li&gt; &lt;li&gt;10.Xanthomonas wilt of banana: &lt;em&gt;Guy Blomme, The Alliance of Bioversity International and The International Center for Tropical Agriculture (CIAT), Ethiopia; Elizabeth Kearsley, BlueGreen Labs, Belgium; and Walter Ocimati, The Alliance of Bioversity International and The International Center for Tropical Agriculture (CIAT) Uganda&lt;/em&gt;;&lt;/li&gt; &lt;li&gt;11.Bacterial soft rot of banana: &lt;em&gt;Luis Pérez-Vicente, Institute of Plant Health Research (INISAV), Cuba; and Armando García-Suárez, Central Plant Quarantine Laboratory (LCCV) of Central Unit of Laboratories (ULCSA), Cuba&lt;/em&gt;;&lt;/li&gt; &lt;li&gt;12.Phytoplasma diseases of banana plants: &lt;em&gt;Lilia C. Carvalhais, The University of Queensland, Australia; and Richard Davis, Australian Department of Agriculture, Fisheries and Forestry, Australia&lt;/em&gt;;&lt;/li&gt; &lt;/ul&gt; &lt;p&gt;&lt;strong&gt;Part 3 Viral diseases&lt;/strong&gt;&lt;/p&gt; &lt;ul&gt; &lt;li&gt;13.Banana bunchy top virus: &lt;em&gt;John E. Thomas, The University of Queensland, Australia&lt;/em&gt;;&lt;/li&gt; &lt;li&gt;14.Banana streak disease: &lt;em&gt;Andrew D. W. Geering, Queensland Alliance for Agriculture and Food Innovation, The University of Queensland, Australia&lt;/em&gt;;&lt;/li&gt; &lt;li&gt;15.Other viral pathogens of banana: &lt;em&gt;Andrew D. W. Geering, Queensland Alliance for Agriculture and Food Innovation, The University of Queensland, Australia&lt;/em&gt;;&lt;/li&gt; &lt;/ul&gt; &lt;p&gt;&lt;strong&gt;Part 4 Nematode pests&lt;/strong&gt;&lt;/p&gt; &lt;ul&gt; &lt;li&gt;16.Nematodes in banana: &lt;em&gt;Mieke Daneel, Agricultural Research Council – Tropical and Subtropical Crops/North-West University, South Africa; and Akhona Mbatyoti, Agricultural Research Council – Tropical and Subtropical Crops, South Africa&lt;/em&gt;;&lt;/li&gt; &lt;li&gt;17.Towards sustainable management of nematodes in banana: &lt;em&gt;Anthony B. Pattison and Jennifer A. Cobon, Department of Agriculture and Fisheries, Australia; Mario Araya-Vargas, AMVAC Chemical Corporation, Costa Rica; and Christian Chabrier, CIRAD, France&lt;/em&gt;;&lt;/li&gt; &lt;/ul&gt; &lt;p&gt;&lt;strong&gt;Part 5 Insect pests&lt;/strong&gt;&lt;/p&gt; &lt;ul&gt; &lt;li&gt;18.The banana weevil borer: &lt;em&gt;César Guillén Sanchez, University of Costa Rica, Costa Rica&lt;/em&gt;;&lt;/li&gt; &lt;li&gt;19.Banana Red Rust thrips: &lt;em&gt;Frans Wielemaker Sanderse, Consultant (formerly Director of Research at Dole Fresh Fruit International), Costa Rica&lt;/em&gt;;&lt;/li&gt; &lt;li&gt;20.Managing banana bunch pests: towards more ecological approaches: &lt;em&gt;Charles Staver, Agricultural Scientist, USA; Luud Clercx, AgroFair, The Netherlands; Myriam Arias, INIAP, Ecuador; César Guillén Sanchez, University of Costa Rica, Costa Rica; Lieselot van der Veken, Pro Terra Agro, Belgium; and Marco Antonio Oviedo Cajas, Banana Specialist, Ecuador&lt;/em&gt;;&lt;/li&gt; &lt;/ul&gt; &lt;p&gt;&lt;strong&gt;Part 6 Fruit diseases&lt;/strong&gt;&lt;/p&gt; &lt;ul&gt; &lt;li&gt;21.Management of diseases on banana fruit in the field: &lt;em&gt;Marc Jackson, Global Fruit Protection, Australia&lt;/em&gt;;&lt;/li&gt; &lt;li&gt;22.Postharvest diseases of bananas and their sustainable management: &lt;em&gt;M. Gloria Lobo and Goretti Díaz-Delgado, Instituto Canario de Investigaciones Agrarias (ICIA), Spain; and Francisco Javier Fernández-Rojas, Cooperativa Platanera de Canarias (COPLACA), Spain&lt;/em&gt;;&lt;/li&gt; &lt;/ul&gt;</t>
  </si>
  <si>
    <t>&lt;ul&gt;&lt;li&gt;Provides a comprehensive analysis of the major pests and diseases affecting global banana production, including their impact and occurrence, as well as the modes of disease transmission and distribution&lt;/li&gt;&lt;li&gt;Addresses the economic impact of individual pests and diseases on farm profit margins and provides examples of the quantified impacts of losses per ha and whole farm/plantation&lt;/li&gt;&lt;li&gt;Reviews current management strategies available to banana growers and producers to control and/or prevent future outbreaks of pests and disease&lt;/li&gt;&lt;/ul&gt;</t>
  </si>
  <si>
    <t>10.19103/AS.2022.0108</t>
  </si>
  <si>
    <t>TVS;TVF;TVQ;TVB;TVK</t>
  </si>
  <si>
    <t>TVS;TVF;TVP;TVB;TVQ</t>
  </si>
  <si>
    <t>&lt;p&gt;&lt;b&gt;In the last 60 years fertiliser use in agriculture has increased by 900%.&lt;/b&gt; However, it’s been reported that up to 80% of these fertilisers are not utilised by crops but are lost to the environment as nitrous oxide, ammonia and nitrate. Improving nitrogen use efficiency is recognised as one possible solution to reducing the sector’s environmental impact and optimising its productivity and sustainability in the face of increasing pressure to feed a growing population.&lt;br&gt;&lt;br&gt;&lt;i&gt;Improving nitrogen use efficiency in crop production&lt;/i&gt; reviews recent advances in understanding nitrogen cycling in soil as well as advances in monitoring nitrogen status and synchronising fertiliser application. The book also considers developments in inorganic fertilisers to improve nitrogen use efficiency, as well as how more organic sources of nitrogen, such as livestock manure, can be optimised to achieve the same goal.&lt;/p&gt;</t>
  </si>
  <si>
    <t>&lt;p&gt;&lt;b&gt; Part 1 Understanding nitrogen cycling in crop production&lt;/b&gt;&lt;/p&gt; &lt;ul&gt; &lt;li&gt;1.Advances in understanding nitrogen cycling in soil: &lt;em&gt;Samantha Earl-Goulet, Claudia Wagner-Riddle and Laura Van Eerd, University of Guelph, Canada; and Kate Congreves, University of Saskatchewan, Canada&lt;/em&gt;&lt;/li&gt; &lt;li&gt;2.The role of ammonium transport proteins in improving nitrogen use efficiency in crop production: &lt;em&gt;Muhammad K. Uddin, Francine Perrine-Walker and Brent N. Kaiser, University of Sydney, Australia&lt;/em&gt;&lt;/li&gt; &lt;li&gt;3.Molecular interventions for improving crop nitrogen use efficiency: trends, opportunities and challenges in rice: &lt;em&gt;Dinesh Kumar Jaiswal and Nandula Raghuram, Centre for Sustainable Nitrogen and Nutrient Management, University School of Biotechnology, Guru Gobind Singh Indraprastha University, India&lt;/em&gt;&lt;/li&gt; &lt;li&gt;4.Improving the effective use of nitrogen on major field crops across the globe: a new paradigm: &lt;em&gt;Ignacio A. Ciampitti, Kansas State University, USA; and Gilles Lemaire, Honorary Director of Research – INRAE-Lusignan, France&lt;/em&gt;&lt;/li&gt; &lt;/ul&gt; &lt;p&gt;&lt;strong&gt;Part 2 Monitoring and optimising nitrogen use&lt;/strong&gt;&lt;/p&gt; &lt;ul&gt; &lt;li&gt;5.Developments in proximal sensors to detect crop nitrogen status: &lt;em&gt;Brenda S. Tubana and Daniel Forestieri, Louisiana State University, USA&lt;/em&gt;&lt;/li&gt; &lt;li&gt;6.Synchronizing nitrogen fertilizer application to crop nitrogen needs: &lt;em&gt;Bijay-Singh, Punjab Agricultural University, India; R. J. Buresh, Independent Researcher, Mankato, USA; and S. Peng, Huazhong Agricultural University, China&lt;/em&gt;&lt;/li&gt; &lt;li&gt;7.Developments in the use of enhanced efficiency nitrogen fertilizers: &lt;em&gt;Shu Kee Lam, Baobao Pan, Xia Liang, Arvin R. Mosier and Deli Chen, The University of Melbourne, Australia&lt;/em&gt;&lt;/li&gt; &lt;li&gt;8.Banding nitrogen fertilisers and the implications for enhanced efficiency fertiliser technology: &lt;em&gt;Chelsea K. Janke, The University of Queensland, Australia; Cristina Martinez, The University of Queensland, Australia and The Grains Research and Development Corporation, Australia; Yash Dang and Michael J. Bell, The University of Queensland, Australia&lt;/em&gt;&lt;/li&gt; &lt;li&gt;9.Dynamic models for addressing complexities of nitrogen management in maize production: &lt;em&gt;Harold M. van Es and Jeff Melkonian, Cornell University, USA; and Rebecca Marjerison, Yara North America, USA&lt;/em&gt;&lt;/li&gt; &lt;li&gt;10.The economics of nitrogen in farming systems and beyond: &lt;em&gt;David J. Pannell and Asjad Sheikh, University of Western Australia, Australia&lt;/em&gt;&lt;/li&gt; &lt;/ul&gt; &lt;p&gt;&lt;strong&gt;Part 3 Organic sources of nitrogen&lt;/strong&gt;&lt;/p&gt; &lt;ul&gt; &lt;li&gt;11.Optimizing livestock manure as a source of nitrogen and other nutrients: &lt;em&gt;Samantha Glaze-Corcoran and Masoud Hashemi, University of Massachusetts Amherst, USA&lt;/em&gt;&lt;/li&gt; &lt;li&gt;12.Characterizing soil nitrogen availability to improve nitrogen fertilizer recommendations: &lt;em&gt;Alan J. Franzluebbers, USDA – Agricultural Research Service, USA&lt;/em&gt;&lt;/li&gt; &lt;li&gt;13.Service crops as a source of nitrogen in temperate Europe: &lt;em&gt;Iris Vogeler, Aarhus University, Denmark and Christian-Albrechts University, Germany; Peter Sørensen and Ingrid K. Thomsen, Aarhus University, Denmark; and Friedhelm Taube, Christian-Albrechts University, Germany&lt;/em&gt;&lt;/li&gt; &lt;li&gt;14.The role of crop rotations in optimizing nitrogen use efficiency in organic farming: &lt;em&gt;Lucie Chmelíková and Kurt-Jürgen Hülsbergen, Technical University of Munich, Germany; and Sebastian Wolfrum, Technical University of Munich, Germany, and Bavarian State Research Center for Agriculture, Germany&lt;/em&gt;&lt;/li&gt; &lt;/ul&gt;</t>
  </si>
  <si>
    <t>&lt;ul&gt; &lt;li&gt;Considers the role of fertiliser use in agriculture as a major contributor to the imbalance of the global nitrogen cycle&lt;/li&gt; &lt;li&gt;Reviews the effectiveness of inorganic nitrogen fertilisers and organic sources of nitrogen in optimising nitrogen use efficiency&lt;/li&gt; &lt;li&gt;Highlights recent developments in the use of enhanced efficiency nitrogen fertilisers to reduce nitrous oxide emissions&lt;/li&gt; &lt;/ul&gt;</t>
  </si>
  <si>
    <t>TVK;RNU;TVF;TVB;TVD;RBGB</t>
  </si>
  <si>
    <t>TEC003070;TEC003030;SCI026000;TEC003060</t>
  </si>
  <si>
    <t>TVK;RNU;TVF;TVD;TVBP</t>
  </si>
  <si>
    <t>&lt;p&gt;This book features five peer-reviewed reviews on ensuring the welfare of broilers.&lt;/p&gt; &lt;p&gt;The first chapter considers the range of factors that pose a significant threat to broiler welfare, focussing on the impact of fast-growing broilers and high stocking densities. The chapter reviews how these factors have been addressed within the European Union through the inclusion of two case studies. The second chapter builds on research covered in the first chapter and details the welfare issues that can arise as a result of intensively reared broiler flocks. The chapter discusses the development of leg disorders and lameness, as well as contact dermatitis.&lt;/p&gt; &lt;p&gt;The third chapter reviews the major welfare issues related to the management of broiler breeders, including feed and water restriction, excisions and the potential for management strategies to have transgenerational effects.&lt;/p&gt; &lt;p&gt;The fourth chapter similarly addresses the welfare issues that can arise in the housing of broiler breeders, but instead focusses on the impact of these factors on increased levels of aggression and consequent aggressive behaviour, such as feather-pecking.&lt;/p&gt; &lt;p&gt;The final chapter explores the use of group-level technologies to monitor and automate poultry welfare assessments of broilers, focussing on the use of visual images retained from CCTV and video, as well as sound and temperature sensing.&lt;/p&gt;</t>
  </si>
  <si>
    <t>&lt;ul&gt; &lt;li&gt;&lt;strong&gt;Chapter 1&lt;/strong&gt; - Ensuring the welfare of broilers: an overview: &lt;em&gt;T. B. Rodenburg, Wageningen University, The Netherlands&lt;/em&gt;; &lt;ul&gt; &lt;li&gt;1 Introduction&lt;/li&gt; &lt;li&gt;2 Genetic selection&lt;/li&gt; &lt;li&gt;3 Stocking density&lt;/li&gt; &lt;li&gt;4 Case study: hatching environment and early feeding&lt;/li&gt; &lt;li&gt;5 Case study: alternative and free range systems&lt;/li&gt; &lt;li&gt;6 Summary: how research can contribute to enhanced and sustainable broiler production&lt;/li&gt; &lt;li&gt;7 Future trends in research&lt;/li&gt; &lt;li&gt;8 Where to look for further information&lt;/li&gt; &lt;li&gt;9 References&lt;/li&gt; &lt;/ul&gt; &lt;/li&gt; &lt;li&gt;&lt;strong&gt;Chapter 2&lt;/strong&gt; - Poultry health monitoring and management: bone and skin health in broilers: &lt;em&gt;Gina Caplen, University of Bristol, UK&lt;/em&gt;; &lt;ul&gt; &lt;li&gt;1 Introduction&lt;/li&gt; &lt;li&gt;2 Leg disorders and lameness&lt;/li&gt; &lt;li&gt;3 Contact dermatitis&lt;/li&gt; &lt;li&gt;4 Conclusion and future trends&lt;/li&gt; &lt;li&gt;5 Where to look for further information&lt;/li&gt; &lt;li&gt;6 References&lt;/li&gt; &lt;/ul&gt; &lt;/li&gt; &lt;li&gt;&lt;strong&gt;Chapter 3&lt;/strong&gt; - Welfare issues affecting broiler breeders: &lt;em&gt;Anja Brinch Riber, Aarhus University, Denmark&lt;/em&gt;; &lt;ul&gt; &lt;li&gt;1 Introduction&lt;/li&gt; &lt;li&gt;2 Welfare issues in broiler breeders&lt;/li&gt; &lt;li&gt;3 Conclusion and future trends&lt;/li&gt; &lt;li&gt;4 Acknowledgements&lt;/li&gt; &lt;li&gt;5 Where to look for further information&lt;/li&gt; &lt;li&gt;6 References&lt;/li&gt; &lt;/ul&gt; &lt;/li&gt; &lt;li&gt;&lt;strong&gt;Chapter 4&lt;/strong&gt; - Broiler breeding flocks: management and animal welfare: &lt;em&gt;Ingrid C. de Jong and Rick A. van Emous, Wageningen Livestock Research, The Netherlands&lt;/em&gt;; &lt;ul&gt; &lt;li&gt;1 Introduction&lt;/li&gt; &lt;li&gt;2 Housing conditions and management in the rearing period&lt;/li&gt; &lt;li&gt;3 Housing conditions and management in the production period&lt;/li&gt; &lt;li&gt;4 Welfare issues: restricted feeding and water restriction&lt;/li&gt; &lt;li&gt;5 Welfare issues: excisions, mating behaviour and quality of feather cover&lt;/li&gt; &lt;li&gt;6 Environmental enrichment&lt;/li&gt; &lt;li&gt;7 Vaccinations&lt;/li&gt; &lt;li&gt;8 Transgenerational effects&lt;/li&gt; &lt;li&gt;9 Concluding remarks&lt;/li&gt; &lt;li&gt;10 Where to look for further information&lt;/li&gt; &lt;li&gt;11 References&lt;/li&gt; &lt;/ul&gt; &lt;/li&gt; &lt;li&gt;&lt;strong&gt;Chapter 5&lt;/strong&gt; - Poultry welfare monitoring: group-level technologies: &lt;em&gt;Marian Stamp Dawkins and Elizabeth Rowe, University of Oxford, UK&lt;/em&gt;; &lt;ul&gt; &lt;li&gt;1 Introduction&lt;/li&gt; &lt;li&gt;2 Types of automated assessment&lt;/li&gt; &lt;li&gt;3 Automated measures of welfare as part of precision farming&lt;/li&gt; &lt;li&gt;4 Why isnt automated welfare assessment more widely used?&lt;/li&gt; &lt;li&gt;5 Conclusions&lt;/li&gt; &lt;li&gt;6 Future trends&lt;/li&gt; &lt;li&gt;7 References&lt;/li&gt; &lt;/ul&gt; &lt;/li&gt; &lt;/ul&gt;</t>
  </si>
  <si>
    <t>&lt;ul&gt; &lt;li&gt;Addresses the detrimental impact of intensive poultry production systems on broiler health and welfare&lt;/li&gt; &lt;li&gt;Reviews the application of technologies as a means of monitoring and automating welfare assessments of broilers&lt;/li&gt; &lt;li&gt;Details the development of key health conditions in intensively-reared broilers as a result of poor housing conditions and feed and water restrictions&lt;/li&gt; &lt;/ul&gt;</t>
  </si>
  <si>
    <t>10.19103/9781801466745</t>
  </si>
  <si>
    <t>&lt;p&gt;This book features four peer-reviewed reviews on the development of fungicide resistance in agriculture.&lt;/p&gt; &lt;p&gt;The first chapter examines how pathogens develop resistance to fungicides and reviews the ways to detect and measure resistance. The chapter also discusses mechanisms of resistance, such as target site mutation and oppression and multi-drug resistance.&lt;/p&gt; &lt;p&gt;The second chapter builds on research covered in the first chapter and reviews the development of resistance in cereal pathogens, before presenting and evaluating a variety of anti-resistance strategies. Case studies of how data from field trials have helped illustrate the impact of different control strategies are also included.&lt;/p&gt; &lt;p&gt;The third chapter provides a detailed overview of the use of fungicides as an effective and economic tool to control plant diseases. The chapter considers the successful development of fungicides, as well as the challenges facing future fungicide development within a more holistic and sustainable system of food production.&lt;/p&gt; &lt;p&gt;The final chapter considers the current status of global wheat production, the impact of crop loss on food security and the emergence of the current regulatory environment surrounding pesticides. The current status of the global fungicide market and some of the major issues in its future longevity is also discussed.&lt;/p&gt;</t>
  </si>
  <si>
    <t>&lt;ul&gt; &lt;li&gt;&lt;strong&gt;Chapter 1&lt;/strong&gt; - How pathogens develop resistance to fungicides: an overview : &lt;em&gt;Richard Oliver, University of Nottingham, UK&lt;/em&gt;; &lt;ul&gt; &lt;li&gt;1 Introduction&lt;/li&gt; &lt;li&gt;2 Detecting and measuring resistance&lt;/li&gt; &lt;li&gt;3 Mechanisms of resistance&lt;/li&gt; &lt;li&gt;4 The evolution of resistance&lt;/li&gt; &lt;li&gt;5 Conclusion and future trends&lt;/li&gt; &lt;li&gt;6 Abbreviations&lt;/li&gt; &lt;li&gt;7 Acknowledgements&lt;/li&gt; &lt;li&gt;8 Where to look for further information&lt;/li&gt; &lt;li&gt;9 References&lt;/li&gt; &lt;/ul&gt; &lt;/li&gt; &lt;li&gt;&lt;strong&gt;Chapter 2&lt;/strong&gt; - Occurrence and avoidance of fungicide resistance in cereal diseases: &lt;em&gt;Lise Nistrup Jørgensen, Aarhus University, Denmark; Richard Peter Oliver, Curtin University, Australia; and Thies Marten Heick, Aarhus University, Denmark&lt;/em&gt;; &lt;ul&gt; &lt;li&gt;1 Introduction&lt;/li&gt; &lt;li&gt;2 Key fungicide classes for the control of cereal diseases&lt;/li&gt; &lt;li&gt;3 Cases of fungicide resistance&lt;/li&gt; &lt;li&gt;4 Mechanisms of resistance&lt;/li&gt; &lt;li&gt;5 Elements of anti-resistance strategies&lt;/li&gt; &lt;li&gt;6 Farmers and advisors perspectives&lt;/li&gt; &lt;li&gt;7 Where to look for further information&lt;/li&gt; &lt;li&gt;8 References&lt;/li&gt; &lt;/ul&gt; &lt;/li&gt; &lt;li&gt;&lt;strong&gt;Chapter 3&lt;/strong&gt; - Key challenges in developing new fungicides: &lt;em&gt;Gregory M. Kemmitt, Corteva Agriscience™, UK&lt;/em&gt;; &lt;ul&gt; &lt;li&gt;1 Introduction&lt;/li&gt; &lt;li&gt;2 Past and present fungicide development: a story of success&lt;/li&gt; &lt;li&gt;3 Challenges facing fungicide development and registration&lt;/li&gt; &lt;li&gt;4 Fungicide resistance: a driver for innovation&lt;/li&gt; &lt;li&gt;5 Fungicide development: a look into the future&lt;/li&gt; &lt;li&gt;6 Conclusion&lt;/li&gt; &lt;li&gt;7 Where to look for further information&lt;/li&gt; &lt;li&gt;8 References&lt;/li&gt; &lt;/ul&gt; &lt;/li&gt; &lt;li&gt;&lt;strong&gt;Chapter 4&lt;/strong&gt; - Challenges and prospects for fungicidal control of wheat diseases: &lt;em&gt;R. J. Bryson and H-D. Brix, BASF SE, Germany&lt;/em&gt;; &lt;ul&gt; &lt;li&gt;1 Introduction&lt;/li&gt; &lt;li&gt;2 Global wheat production&lt;/li&gt; &lt;li&gt;3 Crop loss, plant health and the value of fungicide applications&lt;/li&gt; &lt;li&gt;4 Evolution of the pesticide regulatory environment&lt;/li&gt; &lt;li&gt;5 Status of the global fungicide market&lt;/li&gt; &lt;li&gt;6 Conclusion and future trends&lt;/li&gt; &lt;li&gt;7 References&lt;/li&gt; &lt;/ul&gt; &lt;/li&gt; &lt;/ul&gt;</t>
  </si>
  <si>
    <t>&lt;ul&gt; &lt;li&gt;Explores the challenges facing future fungicide development and the longevity of the global fungicide market&lt;/li&gt; &lt;li&gt;Considers how plant pathogens develop resistance to fungicides, as well as how to detect and measure resistance&lt;/li&gt; &lt;li&gt;Reviews the development of anti-resistance management strategies&lt;/li&gt; &lt;/ul&gt;</t>
  </si>
  <si>
    <t>10.19103/9781801466585</t>
  </si>
  <si>
    <t>TVKC;TVF;TVP;PSTP</t>
  </si>
  <si>
    <t>TEC003030;TEC003070;TEC058000</t>
  </si>
  <si>
    <t>TVK;TVP;TVF;PST</t>
  </si>
  <si>
    <t>&lt;p&gt;&lt;strong&gt;Apples are one of the most highly consumed fruits globally, with estimations that almost 88 million tonnes of apples are produced worldwide each year.&lt;/strong&gt; As a result of this popularity, consumers have extremely high expectations of the sensory quality of the apples they consume.&lt;/p&gt; &lt;p&gt;&lt;em&gt;Improving the quality of apples&lt;/em&gt; provides a comprehensive review of the wealth of research on the processes which determine the key quality attributes of apples, including texture and nutritional content. The book addresses how these properties can be enhanced during the pre- and postharvest stages to ensure product quality and customer satisfaction, as well as the role of breeding programmes in identifying genes directly related to sensory quality characteristics.&lt;/p&gt; &lt;p&gt;In its detailed exploration of the key quality attributes of apples, the book provides its readers with an insight into the science behind producing the ‘perfect’ product and how influential quality attributes are on consumer purchasing behaviours.&lt;/p&gt;</t>
  </si>
  <si>
    <t>&lt;p&gt;&lt;strong&gt;Part 1 Quality attributes&lt;/strong&gt;&lt;/p&gt; &lt;ul&gt; &lt;li&gt;1.Consumer perception of apple quality: &lt;em&gt;Masoumeh Bejaei and Jennifer Arthur, Agriculture and Agri-Food Canada, Canada; and Margaret A. Cliff, The University of British Columbia, Canada&lt;/em&gt;;&lt;/li&gt; &lt;li&gt;2.Advances in understanding texture development in apples: &lt;em&gt;Hilde Nybom, Swedish University of Agricultural Sciences, Sweden&lt;/em&gt;;&lt;/li&gt; &lt;li&gt;3.Advances in understanding the nutritional and nutraceutical properties of apples: &lt;em&gt;Gabriela Ploscuțanu, “Dunărea de Jos” University of Galați, Romania&lt;/em&gt;;&lt;/li&gt; &lt;li&gt;4.Advances in understanding the development of antioxidant nutraceutical compounds in apples: &lt;em&gt;Matteo Scampicchio, Free University of Bolzano, Italy&lt;/em&gt;;&lt;/li&gt; &lt;/ul&gt; &lt;p&gt;&lt;strong&gt;Part 2 Breeding and crop management to optimise quality&lt;/strong&gt;&lt;/p&gt; &lt;ul&gt; &lt;li&gt;5.Breeding for fruit quality improvement in apple: &lt;em&gt;Soon Li Teh, Washington State University, USA; Sarah Kostick, University of Minnesota, USA; and Kate Evans, Washington State University, USA&lt;/em&gt;;&lt;/li&gt; &lt;li&gt;6.Advances in understanding pre-harvest apple fruit development: &lt;em&gt;Luigi Manfrini and Alessandro Bonora, Bologna University, Italy&lt;/em&gt;;&lt;/li&gt; &lt;li&gt;7.Advances in pre-harvest management of apple quality: &lt;em&gt;J. A. Cline, University of Guelph, Canada&lt;/em&gt;;&lt;/li&gt; &lt;li&gt;8.Postharvest management of apple quality: &lt;em&gt;Zora Singh, Edith Cowan University, Australia; Vijay Yadav Tokala, The Postharvest Education Foundation, USA; and Mahmood Ul Hasan and Andrew Woodward, Edith Cowan University, Australia&lt;/em&gt;;&lt;/li&gt; &lt;/ul&gt;</t>
  </si>
  <si>
    <t>&lt;ul&gt;&lt;li&gt;Reviews recent advances in understanding and improving the major quality attributes of apples, including texture development, flavour development and nutritional content&lt;/li&gt;&lt;li&gt;Considers the utilisation of particular breeding and crop management practices to optimise fruit quality during the pre- and postharvest stages of production, including the use of preservation techniques such as hydrocooling and edible coatings&lt;/li&gt;&lt;li&gt;Addresses the influence of the genetic and biochemical factors which can affect texture, flavour and the development of key nutraceutical compounds in apples&lt;/li&gt;&lt;/ul&gt;</t>
  </si>
  <si>
    <t>10.19103/AS.2023.0127</t>
  </si>
  <si>
    <t>TVS;TVF;TVK;TVB</t>
  </si>
  <si>
    <t>SCI073000;TEC012000;TEC003070;TEC003030</t>
  </si>
  <si>
    <t>&lt;b&gt;Natural capital accounting provides techniques to value natural resources and the ecosystem services they deliver.&lt;/b&gt; These techniques are being increasingly used by governments, banks and other financial institutions to set conservation priorities, make ecologically-based investment decisions, and to improve the impact of agri-food businesses on the natural world.&lt;br&gt;&lt;br&gt;&lt;i&gt;Protecting natural capital and biodiversity in the agri-food sector&lt;/i&gt; provides a comprehensive overview of how key actors in the agri-food supply chain account for their impacts on natural capital. The book explores recent advances in the accounting and reporting frameworks to measure these impacts, as well as how natural capital and biodiversity can be identified and protected in a variety of agri-food sectors such as dairy production, palm oil production and winemaking.&lt;br&gt;&lt;br&gt;The book showcases how the agri-food sector can better value and protect ecosystem services and reverse the depletion of natural capital and biodiversity.</t>
  </si>
  <si>
    <t>&lt;ul&gt; &lt;li&gt;1. Protecting natural capital and biodiversity in agricultural supply chains: introduction: &lt;em&gt;Jill Atkins and John Peirce, Cardiff Business School – Cardiff University, UK&lt;/em&gt;;&lt;/li&gt; &lt;/ul&gt; &lt;p&gt;&lt;strong&gt;Part 1 The impact of agriculture on natural capital and biodiversity: international case studies&lt;/strong&gt;&lt;/p&gt; &lt;ul&gt; &lt;li&gt;2. Factoring biodiversity into the agri-food sector: international best practices and experiences from South Africa: &lt;em&gt;Yvette Lange and Warren Maroun, University of the Witwatersrand, South Africa&lt;/em&gt;;&lt;/li&gt; &lt;li&gt;3. Avocado cultivation and biodiversity challenges: &lt;em&gt;Yvette Lange and Warren Maroun, University of the Witwatersrand, South Africa&lt;/em&gt;;&lt;/li&gt; &lt;li&gt;4. The circular economy and sustainable soybean farming in Brazil: an integrated approach: &lt;em&gt;Wayne van Zijl, University of the Witwatersrand, South Africa&lt;/em&gt;;&lt;/li&gt; &lt;li&gt;5. Biodiversity considerations in the marine aquaculture and fisheries industries: &lt;em&gt;Dusan Ecim and Warren Maroun, University of the Witwatersrand, South Africa&lt;/em&gt;;&lt;/li&gt; &lt;li&gt;6. Assessing the impact of pesticides on natural capital and biodiversity: &lt;em&gt;Mira Lieberman, University of Sheffield, UK&lt;/em&gt;;&lt;/li&gt; &lt;/ul&gt; &lt;p&gt;&lt;strong&gt;Part 2 Protecting biodiversity and natural capital in agri-food supply chains: the role of accounting and finance&lt;/strong&gt;&lt;/p&gt; &lt;ul&gt; &lt;li&gt;7. Advances in corporate natural capital accounting: &lt;em&gt;Joël Houdet, The Biodiversity Footprint Company and University of Pretoria, South Africa&lt;/em&gt;;&lt;/li&gt; &lt;li&gt;8. Natural capital and biodiversity accounting in the Swedish agri-food sector: &lt;em&gt;Kristina Jonäll, University of Gothenburg, Sweden&lt;/em&gt;;&lt;/li&gt; &lt;li&gt;9. Biodiversity reporting in the fast-food industry: &lt;em&gt;Dusan Ecim and Warren Maroun, University of the Witwatersrand, South Africa&lt;/em&gt;;&lt;/li&gt; &lt;li&gt;10. Natural capital and biodiversity accounting in the dairy industry: the case of Valio Group: &lt;em&gt;Hannu Schadewitz, Turku School of Economics at the University of Turku, Finland&lt;/em&gt;;&lt;/li&gt; &lt;li&gt;11. Natural capital and biodiversity accounting in palm-oil production: &lt;em&gt;Gunnar Rimmel, Aalborg University Business School, Denmark; and Maizatulakma Abdullah, The National University of Malaysia, Malaysia&lt;/em&gt;;&lt;/li&gt; &lt;li&gt;12. Natural capital accounting and biodiversity in the Italian winemaking industry: &lt;em&gt;Federica Doni, University of Milano-Bicocca, Italy; Antonio Corvino, University of Foggia, Italy; and Silvio Bianchi Martini, University of Pisa, Italy&lt;/em&gt;;&lt;/li&gt; &lt;li&gt;13. The role of global investors in protecting natural capital and delivering ecosystem services within agriculture, food and other land use value chains: &lt;em&gt;Martina Macpherson, Henley Business School, UK/University of Zurich, Switzerland/Future of Sustainable Data Alliance, UK/All-Party-Parliamentary-Group (APPG) on ESG – Houses of Parliament, UK&lt;/em&gt;;&lt;/li&gt; &lt;li&gt;14. Exploring corporate weather accounting by the UK food retail industry: &lt;em&gt;Elisabetta A. V. Barone, Northeastern University London and University of Galway, UK; Jill Atkins, Cardiff Business School – Cardiff University, UK; and Warren Maroun, University of the Witwatersrand, South Africa&lt;/em&gt;;&lt;/li&gt; &lt;/ul&gt; &lt;p&gt;&lt;strong&gt;Part 3 Protecting pollinators and insect biodiversity in agri-food supply chains&lt;/strong&gt;&lt;/p&gt; &lt;ul&gt; &lt;li&gt;15. Using data to assess the impact of agriculture on pollinators and pollinator services: &lt;em&gt;Noa Simón Delso, BeeLife European Beekeeping Coordination, Belgium; and Walter Haefeker, European Professional Beekeepers Association, Germany&lt;/em&gt;;&lt;/li&gt; &lt;li&gt;16. Developing and implementing plans to conserve insect biodiversity in agricultural landscapes: &lt;em&gt;Scott Longing, Texas Tech University, USA; and Brendan Kelly, Texas Tech University/ Texas A&amp;M AgriLife Research, USA&lt;/em&gt;;&lt;/li&gt; &lt;/ul&gt;</t>
  </si>
  <si>
    <t>&lt;ul&gt;&lt;li&gt;Provides a detailed overview of how natural capital and biodiversity can be protected in particular sectors, focussing on the dairy industry, palm oil production, winemaking and avocado cultivation&lt;/li&gt;&lt;li&gt;Considers the impact of agriculture on pollinators and the services they deliver, as well as how insect biodiversity can be conserved in an array of agricultural landscapes&lt;/li&gt;&lt;li&gt;Includes informative case studies of natural capital and biodiversity accounting in several regions, including Sweden, South Africa and Brazil&lt;/li&gt;&lt;/ul&gt;</t>
  </si>
  <si>
    <t>10.19103/AS.2023.0128</t>
  </si>
  <si>
    <t>KNAC;RNCB;RNKH;TVF;TVK</t>
  </si>
  <si>
    <t>NAT011000;NAT045000;SCI026000;BUS070010;BUS070120;TEC003070;TEC003030</t>
  </si>
  <si>
    <t>KNAC;RNCB;RNKH;TVF</t>
  </si>
  <si>
    <t>&lt;p&gt;This book features four peer-reviewed reviews on the recent advances in fertiliser use and fertiliser technology in agriculture.&lt;/p&gt; &lt;p&gt;The first chapter describes features of field crop sprayers for precision agriculture, including control of delivered dose, spatial resolution, matching physical characteristics of sprays to target requirements and minimising drift and exposure of systems outside the treatment area.&lt;/p&gt; &lt;p&gt;The second chapter reviews the range of system inputs that are used to inform site-specific nutrient management systems. The chapter also includes examples from the Midwestern and Western regions of the United States to illustrate system processes and outputs.&lt;/p&gt; &lt;p&gt;The third chapter discusses the history, current status, and future needs of fertiliser developments in light of the goal of global sustainability for both agriculturally advanced and deficient areas. It reviews developments in using efficient fertilisers sources using proper techniques of rate, placement, and timing to meet the needs of advancing yields of modern crop cultivars.&lt;/p&gt; &lt;p&gt;The final chapter reviews the latest research on the ways that fertigation can be used to optimise the fertiliser application process, focussing on the ‘4Rs’ principle. The chapter discusses nutrient consumption curves and supply, optimising irrigation efficiency, as well as the use of models and decision support systems to support fertigation systems.&lt;/p&gt;</t>
  </si>
  <si>
    <t>&lt;ul&gt; &lt;li&gt;&lt;strong&gt;Chapter 1&lt;/strong&gt; - Spray technologies in precision agriculture: &lt;em&gt;Paul Miller, Silsoe Spray Applications Unit Ltd, UK&lt;/em&gt;; &lt;ul&gt; &lt;li&gt;1 Introduction&lt;/li&gt; &lt;li&gt;2 Features of field crop sprayers for precision agriculture&lt;/li&gt; &lt;li&gt;3 Case study 1: designing and developing a system for spot treatment of volunteer potatoes&lt;/li&gt; &lt;li&gt;4 Case study 2: a patch spraying system for applying herbicides to field crops&lt;/li&gt; &lt;li&gt;5 Conclusion&lt;/li&gt; &lt;li&gt;6 Future trends&lt;/li&gt; &lt;li&gt;7 Where to look for further information&lt;/li&gt; &lt;li&gt;8 References&lt;/li&gt; &lt;/ul&gt; &lt;/li&gt; &lt;li&gt;&lt;strong&gt;Chapter 2&lt;/strong&gt; - Site-specific nutrient management systems: &lt;em&gt;Dan S. Long, USDA-ARS, USA&lt;/em&gt;; &lt;ul&gt; &lt;li&gt;1 Introduction&lt;/li&gt; &lt;li&gt;2 Processes to inform site-specific nutrient management&lt;/li&gt; &lt;li&gt;3 Regional perspectives&lt;/li&gt; &lt;li&gt;4 Conclusions and future trends&lt;/li&gt; &lt;li&gt;5 Where to look for further information&lt;/li&gt; &lt;li&gt;6 References&lt;/li&gt; &lt;/ul&gt; &lt;/li&gt; &lt;li&gt;&lt;strong&gt;Chapter 3&lt;/strong&gt; - Developments in the use of fertilizers: &lt;em&gt;Bryan G. Hopkins, Brigham Young University, USA&lt;/em&gt;; &lt;ul&gt; &lt;li&gt;1 Introduction&lt;/li&gt; &lt;li&gt;2 Nutrient pollution and resource depletion&lt;/li&gt; &lt;li&gt;3 Achieving more sustainable use of fertilizers&lt;/li&gt; &lt;li&gt;4 Developments in nitrogen fertilizers&lt;/li&gt; &lt;li&gt;5 Developments in phosphorus fertilizers&lt;/li&gt; &lt;li&gt;6 Developments in potassium fertilizers&lt;/li&gt; &lt;li&gt;7 Developments in sulfur fertilizers&lt;/li&gt; &lt;li&gt;8 Developments in calcium, magnesium, and micronutrient fertilizers&lt;/li&gt; &lt;li&gt;9 Case study&lt;/li&gt; &lt;li&gt;10 Conclusion and future trends&lt;/li&gt; &lt;li&gt;11 Where to look for further information&lt;/li&gt; &lt;li&gt;12 References&lt;/li&gt; &lt;/ul&gt; &lt;/li&gt; &lt;li&gt;&lt;strong&gt;Chapter 4&lt;/strong&gt; - Advances in fertigation techniques to optimize crop nutrition: &lt;em&gt;Asher Bar-Tal, Uri Yermiyahu and Alon Ben-Gal, Agricultural Research Organization (ARO), Israel&lt;/em&gt;; &lt;ul&gt; &lt;li&gt;1 Introduction&lt;/li&gt; &lt;li&gt;2 The right rate at the right time: nutrient consumption curves and supply&lt;/li&gt; &lt;li&gt;3 Irrigation frequency&lt;/li&gt; &lt;li&gt;4 The right place: water, salt, nutrient and root development under irrigation&lt;/li&gt; &lt;li&gt;5 The right source: fertilizer type and source&lt;/li&gt; &lt;li&gt;6 Models and decision support tools for design, operation and optimization of fertigation systems&lt;/li&gt; &lt;li&gt;7 Case studies&lt;/li&gt; &lt;li&gt;8 Conclusion&lt;/li&gt; &lt;li&gt;9 Future trends&lt;/li&gt; &lt;li&gt;10 References&lt;/li&gt; &lt;/ul&gt; &lt;/li&gt; &lt;/ul&gt;</t>
  </si>
  <si>
    <t>&lt;ul&gt; &lt;li&gt;Considers the role of future fertiliser development in achieving a more sustainable agriculture&lt;/li&gt; &lt;li&gt;Explores the range of techniques required to optimise fertiliser application in modern agriculture, such as rate, placement and timing&lt;/li&gt; &lt;li&gt;Includes case studies which demonstrate the successful application of fertigation techniques in conventional and soilless cultivation systems&lt;/li&gt; &lt;/ul&gt;</t>
  </si>
  <si>
    <t>10.19103/9781801466523</t>
  </si>
  <si>
    <t>TVK;TVDR;RBGB;TVF</t>
  </si>
  <si>
    <t>TEC003030;TEC003070;TEC003060;TEC003050</t>
  </si>
  <si>
    <t>TVK;TVDR;TVF;TVBP</t>
  </si>
  <si>
    <t>&lt;p&gt;This book features five peer-reviewed reviews on the different applications of phenotyping techniques across agriculture.&lt;/p&gt; &lt;p&gt;The first chapter outlines how plant phenotyping has developed over recent decades, driven by factors such as advances in optical sensors, image analysis and automation as well as multidisciplinary cooperation in establishing facilities for high-throughput plant phenotyping.&lt;/p&gt; &lt;p&gt;The second chapter reviews the importance of phenotyping in plant breeding programmes and considers the role of phenomics in boosting the genetic gain in grain yields. Using high-throughput phenotyping techniques as a cost-efficient method for phenotypic data acquisition is also discussed.&lt;/p&gt; &lt;p&gt;The third chapter examines recent advances in phenotyping to identify drought-resistance traits in cereal roots. It also reviews current root phenotyping strategies and challenges.&lt;/p&gt; &lt;p&gt;The fourth chapter considers the application of phenotyping techniques based on existing plant cohort research in plant factories with artificial lighting (PFALs). The chapter also explores the possibility of plant phenotype-based environmental control in PFALs.&lt;/p&gt; &lt;p&gt;The final chapter provides an overview of the imaging techniques used in seed phenotyping, focussing primarily on the recent advances in X-ray imaging and the main parameters required to produce optimal image data.&lt;/p&gt;</t>
  </si>
  <si>
    <t>&lt;ul&gt; &lt;li&gt;&lt;strong&gt;Chapter 1&lt;/strong&gt; - Origins and drivers of crop phenotyping: &lt;em&gt;Roland Pieruschka and Ulrich Schurr, Institute for Bio- and Geosciences (IBG), IBG-2: Plant Sciences, Forschungszentrum Jülich, Germany&lt;/em&gt;; &lt;ul&gt; &lt;li&gt;1 Introduction&lt;/li&gt; &lt;li&gt;2 Technological progress in plant phenotyping&lt;/li&gt; &lt;li&gt;3 Community integration in plant phenotyping&lt;/li&gt; &lt;li&gt;4 Plant phenotyping as a tool for enhanced and sustainable crop production&lt;/li&gt; &lt;li&gt;5 Future trends&lt;/li&gt; &lt;li&gt;6 Where to look for further information&lt;/li&gt; &lt;li&gt;7 Acknowledgements&lt;/li&gt; &lt;li&gt;8 References&lt;/li&gt; &lt;/ul&gt; &lt;/li&gt; &lt;li&gt;&lt;strong&gt;Chapter 2&lt;/strong&gt; - Advances in seed phenotyping using X-ray imaging: &lt;em&gt;Sherif Hamdy, Aurélie Charrier and Laurence Le Corre, GEVES, France; Pejman Rasti, Université d’Angers and École d’ingénieur Informatique et Environnement (ESAIP), France; and David Rousseau, Université d’Angers, France&lt;/em&gt;; &lt;ul&gt; &lt;li&gt;1 Introduction&lt;/li&gt; &lt;li&gt;2 Sample preparation&lt;/li&gt; &lt;li&gt;3 Projection acquisition&lt;/li&gt; &lt;li&gt;4 Image reconstruction&lt;/li&gt; &lt;li&gt;5 Image processing&lt;/li&gt; &lt;li&gt;6 Conclusion and outlook&lt;/li&gt; &lt;li&gt;7 Future trends&lt;/li&gt; &lt;li&gt;8 Where to look for further information&lt;/li&gt; &lt;li&gt;9 References&lt;/li&gt; &lt;/ul&gt; &lt;/li&gt; &lt;li&gt;&lt;strong&gt;Chapter 3&lt;/strong&gt; - Using phenotyping techniques to predict and model grain yield: translating phenotyping into genetic gain: &lt;em&gt;Thomas Vatter and José L. Araus, University of Barcelona and AGROTECNIO (Center for Research in Agrotechnology), Spain&lt;/em&gt;; &lt;ul&gt; &lt;li&gt;1 Introduction&lt;/li&gt; &lt;li&gt;2 Boosting genetic gain in grain yield by focusing on phenomics&lt;/li&gt; &lt;li&gt;3 Stomatal conductance&lt;/li&gt; &lt;li&gt;4 Functional stay green&lt;/li&gt; &lt;li&gt;5 Case study&lt;/li&gt; &lt;li&gt;6 Conclusion and future trends&lt;/li&gt; &lt;li&gt;7 Where to look for further information&lt;/li&gt; &lt;li&gt;8 References&lt;/li&gt; &lt;/ul&gt; &lt;/li&gt; &lt;li&gt;&lt;strong&gt;Chapter 4&lt;/strong&gt; - Advances in phenotyping to identify drought-resistance traits in cereal roots: &lt;em&gt;John (Jack) Christopher, University of Queensland QAAFI, Australia&lt;/em&gt;; &lt;ul&gt; &lt;li&gt;1 Introduction&lt;/li&gt; &lt;li&gt;2 Root phenotyping strategies and challenges&lt;/li&gt; &lt;li&gt;3 Root traits to improve drought adaptation in cereals&lt;/li&gt; &lt;li&gt;4 Phenotyping in controlled conditions: ex-situ&lt;/li&gt; &lt;li&gt;5 Field phenotyping&lt;/li&gt; &lt;li&gt;6 Three-dimensional imaging and root interactions with the soil&lt;/li&gt; &lt;li&gt;7 Imaging and trait data extraction&lt;/li&gt; &lt;li&gt;8 Above ground correlated traits in the field&lt;/li&gt; &lt;li&gt;9 Trait by environment interactions&lt;/li&gt; &lt;li&gt;10 Phenotyping methods for genomic selection and molecular breeding&lt;/li&gt; &lt;li&gt;11 Case study: Late, deep root development in sub-tropical wheat&lt;/li&gt; &lt;li&gt;12 Conclusion and future trends&lt;/li&gt; &lt;li&gt;13 Where to look for further information&lt;/li&gt; &lt;li&gt;14 Acknowledgements&lt;/li&gt; &lt;li&gt;15 References&lt;/li&gt; &lt;/ul&gt; &lt;/li&gt; &lt;li&gt;&lt;strong&gt;Chapter 5&lt;/strong&gt; - Plant phenotyping of individual plants towards optimal environmental control in plant factories: &lt;em&gt;Eri Hayashi, Japan Plant Factory Association, Japan&lt;/em&gt;; &lt;ul&gt; &lt;li&gt;1 Introduction&lt;/li&gt; &lt;li&gt;2 Current challenges with plant factories with artificial lighting&lt;/li&gt; &lt;li&gt;3 Plant phenotyping&lt;/li&gt; &lt;li&gt;4 Plant phenotyping in plant factories with artificial lighting&lt;/li&gt; &lt;li&gt;5 Plant cohort research in plant factories with artificial lighting&lt;/li&gt; &lt;li&gt;6 Phenotype-based environmental control in plant factories with artificial lighting&lt;/li&gt; &lt;li&gt;7 Conclusion&lt;/li&gt; &lt;li&gt;8 Acknowledgements&lt;/li&gt; &lt;li&gt;9 References&lt;/li&gt; &lt;/ul&gt; &lt;/li&gt; &lt;/ul&gt;</t>
  </si>
  <si>
    <t>&lt;ul&gt; &lt;li&gt;Discusses recent advances in the use of phenotyping techniques to enhance current cereal crop breeding programmes&lt;/li&gt; &lt;li&gt;Considers the application of phenotyping techniques in controlled environments&lt;/li&gt; &lt;li&gt;Includes a selection of useful case studies which illustrate the application of phenotyping techniques in an array of agricultural settings&lt;/li&gt; &lt;/ul&gt;</t>
  </si>
  <si>
    <t>10.19103/9781801466561</t>
  </si>
  <si>
    <t>PSTD;TVF;PSTL;TVKC;TVS</t>
  </si>
  <si>
    <t>TEC003030;TEC003070;SCI073000</t>
  </si>
  <si>
    <t>TVK;PSTB;TVF;TVS</t>
  </si>
  <si>
    <t>&lt;p&gt;&lt;b&gt;With the agricultural sector pledging to improve its sustainability, there is an urgent need to move away from linear food production models which rely on significant raw material inputs and generate large amounts of residual waste.&lt;/b&gt;&lt;br&gt;&lt;br&gt;&lt;i&gt;Developing circular agricultural production systems&lt;/i&gt; reviews the emergence of circular agriculture as an approach to improving the sustainability of the agricultural sector. The book addresses recent advances in understanding and developing closed-loop systems to optimise crop nutrient cycles and resource use, as well as ways agricultural wastes can be recycled back into agricultural production or used as feedstock to produce a range of bio-based materials.&lt;br&gt;&lt;br&gt;With its comprehensive coverage, the book showcases how to develop circular agricultural production systems, from using crop residues as livestock feed, to producing biogas from livestock manure and manufacturing bio-plastics from agricultural waste.&lt;/p&gt;</t>
  </si>
  <si>
    <t>&lt;p&gt;&lt;strong&gt;Part 1 General issues&lt;/strong&gt;&lt;/p&gt; &lt;ul&gt; &lt;li&gt;1. Circular, closed-loop agricultural systems: key principles and challenges: &lt;em&gt;Rolf Meyer, Institute for Technology Assessment and Systems Analysis (ITAS), Karlsruhe Institute of Technology (KIT), Germany&lt;/em&gt;;&lt;/li&gt; &lt;li&gt;2. Understanding and developing closed-loop nutrient cycles in crop production: &lt;em&gt;Theun Vellinga, Wageningen University and Research, The Netherlands&lt;/em&gt;;&lt;/li&gt; &lt;li&gt;3. Closed-loop combined crop-livestock farming systems: &lt;em&gt;Friedhelm Taube, John Kormla Nyameasem and Friederike Fenger, University of Kiel, Germany&lt;/em&gt;;&lt;/li&gt; &lt;li&gt;4. Closed-loop precision farming technologies to optimize resource use: &lt;em&gt;C. Maraveas and T. Bartzanas, Agricultural University of Athens, Greece&lt;/em&gt;;&lt;/li&gt; &lt;/ul&gt; &lt;p&gt;&lt;strong&gt;Part 2 Re-using agricultural and other wastes&lt;/strong&gt;&lt;/p&gt; &lt;ul&gt; &lt;li&gt;5. Using crop residues/by-products as livestock feed in a circular economy: &lt;em&gt;Andre F. Brito and Kleves V. Almeida, University of New Hampshire, USA; and Luiz H. P. Silva, Western Kentucky University, USA&lt;/em&gt;;&lt;/li&gt; &lt;li&gt;6. Optimizing slurry management: &lt;em&gt;David Fangueiro, LEAF-Instituto Superior de Agronomia-ULisboa, Portugal; Jihane Elmahdi, Wageningen University and Research, The Netherlands; Jared Nyang'au, Aarhus University, Denmark; Stamatis Chrysanthopoulos, LEAF-Instituto Superior de Agronomia-ULisboa, Portugal; Jerke De Vries, Wageningen University and Research, The Netherlands; and Peter Sørensen, Aarhus University, Denmark&lt;/em&gt;;&lt;/li&gt; &lt;li&gt;7. Optimizing livestock manure as a biofertilizer and bioenergy source: &lt;em&gt;V. Riau, L. Morey, R. Cáceres, M. Cerrillo and A. Bonmatí, Institute of Agrifood Research and Technology (IRTA), Spain; and A. Robles, BETA Tech Center (UVIC-UCC), Spain&lt;/em&gt;;&lt;/li&gt; &lt;li&gt;8. Safe and sustainable use of bio-based fertilizers in agricultural production systems: &lt;em&gt;April Leytem, Robert Dungan, Mindy Spiehs and Dan Miller, United States Department of Agriculture, USA&lt;/em&gt;;&lt;/li&gt; &lt;/ul&gt; &lt;p&gt;&lt;strong&gt;Part 3 Co-products&lt;/strong&gt;&lt;/p&gt; &lt;ul&gt; &lt;li&gt;9. Producing biogas from livestock manure and agricultural biomass: &lt;em&gt;R. Fragoso, University of Lisbon, Portugal; D. Hidalgo, CARTIF Technology Center – Circular Economy Area, Spain; and M. Paterson, Kuratorium für Technik und Bauwesen in der Landwirtschaft e.V. (KTBL), Germany&lt;/em&gt;;&lt;/li&gt; &lt;li&gt;10. Multi-feedstock biorefineries for converting agricultural wastes and microalgae into co-products: &lt;em&gt;Butch Bataller, University of the Philippines at Los Baños (UPLB), The Philippines; and Sergio Capareda, Texas A&amp;M University, USA&lt;/em&gt;;&lt;/li&gt; &lt;li&gt;11. Developing bioplastics from agro-industrial wastes for applications in food packaging: &lt;em&gt;Angela Marchetti, Gaia Salvatori and Lionel Tayou Nguemna, Sapienza University of Rome, Italy; Mattia Grumi, Ahmet Ozan Basar, María Pardo-Figuerez, Jose Maria Lagaron and Cristina Prieto, Institute of Agrochemistry and Food Technology (IATA), Spain; Chiara Marcoaldi, Sapienza University of Rome, Italy and Institute of Agrochemistry and Food Technology (IATA), Spain; Marianna Villano and Mauro Majone, Research Center for Applied Sciences to the Safeguard of Environment and Cultural Heritage (CIABC) and Sapienza University of Rome, Italy; and David Bolzonella, University of Verona, Italy&lt;/em&gt;;&lt;/li&gt; &lt;li&gt;12. Developing polyphenols from agricultural wastes: &lt;em&gt;J. Echave, M. Fraga-Corral, S. Seyyedi-Mansour, L. Cassani, P. Garcia-Oliveira, Hui Cao, J. Simal-Gandara and M. A. Prieto, University of Vigo, Spain; and Jianbo Xiao, University of Vigo, Spain and Jiangsu University, China&lt;/em&gt;;&lt;/li&gt; &lt;/ul&gt; &lt;p&gt;&lt;strong&gt;Part 4 Case studies&lt;/strong&gt;&lt;/p&gt; &lt;ul&gt; &lt;li&gt;13. Developing closed-loop dairy value chains and tools to support decision-makers: &lt;em&gt;Jack B. Hetherington, University of Adelaide/CSIRO Agriculture and Food/Fight Food Waste Cooperative Research Centre, Australia; Pablo Juliano, CSIRO Agriculture and Food, Australia; and Rodolfo García-Flores, CSIRO Data61, Australia&lt;/em&gt;;&lt;/li&gt; &lt;li&gt;14. Aquaponics: challenges and opportunities for commercial application: &lt;em&gt;Lorenzo Rossi, Martina Puccinelli, Ilaria Marchioni, Luca Incrocci, Baldassare Fronte, Carlo Bibbiani and Alberto Pardossi, University of Pisa, Italy&lt;/em&gt;;&lt;/li&gt; &lt;/ul&gt;</t>
  </si>
  <si>
    <t xml:space="preserve"> &lt;ul&gt;&lt;li&gt;Summarises the wealth of research on the ways in which circular agricultural production systems can be achieved&lt;/li&gt;&lt;li&gt;Highlights how agricultural waste can be reused and upcycled for the benefit of crop and livestock production, e.g. the use of crop residues as biofertilisers and livestock feed&lt;/li&gt;&lt;li&gt;Reviews our current understanding of closed-loop farming systems and includes case studies of the successful development of closed-loop dairy farms, pig production and aquaponic systems&lt;/li&gt;&lt;/ul&gt; </t>
  </si>
  <si>
    <t>10.19103/AS.2023.0120</t>
  </si>
  <si>
    <t>TVF;THX;TQ;TVB;TVKF</t>
  </si>
  <si>
    <t>TEC003070;TEC003030;TEC003090;TEC010000</t>
  </si>
  <si>
    <t>TVF;THVB;TVB;TVK</t>
  </si>
  <si>
    <t>&lt;p&gt;&lt;b&gt;Drought remains the biggest single threat from climate change to the production of key cereal crops, such as wheat and barley.&lt;/b&gt; Cereals also respond in complex ways to drought stress, making improved drought tolerance a challenging trait to achieve. With many cereals recognised as staple food crops due to their nutritional value, more research is required into improving drought tolerance as a means of ensuring the future food security of millions.&lt;br&gt;&lt;br&gt;&lt;i&gt;Developing drought-resistant cereals&lt;/i&gt; reviews the wealth of research which addresses how to overcome this challenge in order to mitigate climate change effects in cereal production. This collection details our understanding of the mechanisms of drought tolerance, as well as developments in techniques for improving resistance, including phenotyping, identifying genes relating to root and photosynthetic function and the use of genomic selection and genome editing.&lt;/p&gt;</t>
  </si>
  <si>
    <t>&lt;p&gt;&lt;strong&gt;Part 1 Understanding mechanisms of drought tolerance&lt;/strong&gt;&lt;/p&gt; &lt;ul&gt; &lt;li&gt;1.What is ‘drought stress’ and what are options to increase crop yield?: &lt;em&gt;Thomas R. Sinclair, North Carolina State University, USA; and Michel E. Ghanem, Centre de coopération internationale en recherche agronomique pour le développement (CIRAD), France and Mohammed VI Polytechnic University, Morocco&lt;/em&gt;;&lt;/li&gt; &lt;li&gt;2.The role of plant hormones in adaptation to drought stress in cereals: &lt;em&gt;Arnauld A. Thiry, Lancaster Environment Centre, UK; Matthew P. Reynolds, International Maize and Wheat Improvement Center (CIMMYT), Mexico; and William J. Davies and Ian C. Dodd, Lancaster Environment Centre, UK&lt;/em&gt;;&lt;/li&gt; &lt;li&gt;3.Genetics of drought tolerance in cereals: &lt;em&gt;Ambra Viviani, Roberto Tuberosa and Marco Maccaferri, Department of Agricultural and Food Sciences (DISTAL) – University of Bologna, Italy&lt;/em&gt;;&lt;/li&gt; &lt;li&gt;4.The role of drought-induced proteins in regulating drought tolerance in cereals: &lt;em&gt;Mitiku A. Mengistu and John C. Cushman, University of Nevada – Reno, USA&lt;/em&gt;;&lt;/li&gt; &lt;/ul&gt; &lt;p&gt;&lt;strong&gt;Part 2 Techniques for improving resistance&lt;/strong&gt;&lt;/p&gt; &lt;ul&gt; &lt;li&gt;5.Advances in phenotyping to identify drought-resistance traits in cereal roots: &lt;em&gt;John (Jack) Christopher, University of Queensland QAAFI, Australia&lt;/em&gt;;&lt;/li&gt; &lt;li&gt;6.Identifying and exploiting genes controlling root system architecture for improving drought tolerance in cereals: &lt;em&gt;Eric S. Ober and Anya Heathcote, NIAB, UK&lt;/em&gt;;&lt;/li&gt; &lt;li&gt;7.Identifying and exploiting photosynthetic genes in improving drought resistance in cereals: &lt;em&gt;Weiguo Chen, Daizhen Sun and Runzhi Li, Shanxi Agricultural University, China; and Ruilian Jing, Chinese Academy of Agricultural Sciences, China&lt;/em&gt;;&lt;/li&gt; &lt;li&gt;8.Genomic selection, gene editing and genetic engineering for drought tolerance in cereals: &lt;em&gt;Rodomiro Ortiz, Swedish University of Agricultural Sciences (SLU), Sweden&lt;/em&gt;;&lt;/li&gt; &lt;li&gt;9.Identifying genes for yield-related traits under drought stress conditions in durum wheat: &lt;em&gt;Ilaria Marcotuli and Agata Gadaleta, University of Bari Aldo Moro, Italy; Osvin Arriagada, Samantha Reveco and Andrés R. Schwember, Pontificia Universidad Católica de Chile, Chile; Marco Maccaferri, Matteo Campana and Roberto Tuberosa, University of Bologna, Italy; Christian Alfaro, Instituto de Investigaciones Agropecuarias (INIA), Chile; and Iván Matus, Instituto de Investigaciones Agropecuarias (INIA), Chile&lt;/em&gt;;&lt;/li&gt; &lt;li&gt;10.Developing corn hybrids with improved performance under water deficits: &lt;em&gt;Elhan Ersoz, University of Illinois at Urbana-Champaign and Umbrella Genetics, USA; and Robert J. Bensen, Umbrella Genetics, USA&lt;/em&gt;&lt;/li&gt; &lt;/ul&gt;</t>
  </si>
  <si>
    <t>&lt;ul&gt; &lt;li&gt;Provides a comprehensive overview of the effect of drought on cereal crop yield and yield stability&lt;/li&gt; &lt;li&gt;Explores recent developments in techniques for improving drought resistance, such as phenotyping, genomic selection and gene editing&lt;/li&gt; &lt;li&gt;Assesses the role of physiological traits (e.g. root characteristics, canopy architecture) on cereals response to drought stress&lt;/li&gt; &lt;/ul&gt;</t>
  </si>
  <si>
    <t>10.19103/AS.2022.0109</t>
  </si>
  <si>
    <t>TVKC;TVF;TVB</t>
  </si>
  <si>
    <t>TEC003030;TEC003070</t>
  </si>
  <si>
    <t>TVK;TVF;TVB</t>
  </si>
  <si>
    <t xml:space="preserve">&lt;b&gt;This collection features five peer-reviewed reviews on optimising photosynthesis in crops.&lt;/b&gt;&lt;br&gt;&lt;br&gt;The first chapter reviews current understanding of the biochemistry, regulation and limitation of the C3 photosynthesis cycle in crops. It provides detailed discussions on CO2 assimilation in C3 photosynthesis, as well as the carboxylation, reduction and regeneration phases of the C3 cycle.&lt;br&gt;&lt;br&gt;The second chapter considers the recent emergence of using phenotyping techniques to analyse crop functionality and photosynthesis. It reviews the relationship between photosynthesis, crop growth and stress response and explores phenotyping photosynthesis in varying environments.&lt;br&gt;&lt;br&gt;The third chapter discusses the process of modifying mesophyll conductance to optimise photosynthesis in crops. The chapter considers recent research efforts to manipulate the structure and composition of cells walls, membranes and liquid phases to achieve this.&lt;br&gt;&lt;br&gt;The fourth chapter explores improving photosynthesis in rice and details the need to optimise photosynthetic efficiency as a means of boosting yield ceilings in rice production.&lt;br&gt;&lt;br&gt;The final chapter reviews some of the key factors determining photosynthetic performance and explores the options for improving the photosynthetic capacity and efficiency of wheat by selecting for a range of important traits.
</t>
  </si>
  <si>
    <t xml:space="preserve">&lt;b&gt;Chapter 1&lt;/b&gt; - Understanding the biochemistry of C₃ photosynthesis in crop plants: &lt;i&gt;C. A. Raines, A. P. Cavanagh, C. Afamefule, K. Chibani, H. Gherli, P. Lopez, V. Mengin, B. Moreno-García and S. Wall, The University of Essex, UK&lt;/i&gt;;  1 Introduction  2 The carboxylation phase  3 The reduction phase &lt;br&gt;4 The regeneration phase  5 Regulation of the C3 cycle enzymes  6 Approaches to determine which enzymes limit the flow of carbon through the C3 cycle  7 Future opportunities to improve the C3 cycle  8 Where to look for further information  9 References &lt;br&gt;&lt;b&gt;Chapter 2&lt;/b&gt; - Using phenotyping techniques to analyse crop functionality and photosynthesis: &lt;i&gt;Eva Rosenqvist, University of Copenhagen, Denmark&lt;/i&gt;;  1 Introduction  2 Understanding photosynthesis and its relationship to crop growth and stress response  3 Phenotyping photosynthesis in varying environmental conditions &lt;br&gt;4 Using gas exchange to analyse photosynthesis  5 Using porometry and thermal imaging of gs and hyperspectral techniques  6 Using chlorophyll fluorescence  7 Photosynthesis and climate change: accounting for heat stress, drought stress and elevated CO2  8 Case studies  9 Conclusions  10 Where to look for further information  11 References &lt;br&gt;&lt;b&gt;Chapter 3&lt;/b&gt; - Modifying mesophyll conductance to optimise photosynthesis in crops: &lt;i&gt;Coralie E. Salesse-Smith, University of Illinois at Urbana-Champaign, USA; Steven M. Driever, Wageningen University and Research, The Netherlands; and Victoria C. Clarke, The Australian National University, Australia&lt;/i&gt;;  1 Introduction  2 Points of resistance to diffusion of CO2  3 The interaction between mesophyll cell anatomy, light and gm  4 Leaf age and gm  5 Cell wall diffusion  6 Cellular membranes and CO2 diffusion  7 Improving gm using aquaporins as CO2 channels  8 CO2 solubility in liquids &lt;br&gt;&lt;b&gt;Chapter 4&lt;/b&gt; - Improving photosynthesis in rice: from small steps to giant leaps: &lt;i&gt;R. F. Sage, University of Toronto, Canada; and Shunsuke Adachi and Tadashi Hirasawa, Tokyo University of Agriculture and Technology, Japan&lt;/i&gt;;  1 Introduction  2 Demand functions in C 3 plants: biochemical limitations  3 Supply functions in C 3 plants: diffusion limitations  4 Strategies for improving photosynthetic performance  5 Future trends and conclusion  6 Where to look for further information  7 References &lt;br&gt;&lt;b&gt;Chapter 5&lt;/b&gt; - Photosynthetic improvement of wheat plants: &lt;i&gt;Martin A. J. Parry, João Paulo Pennacchi, Luis Robledo-Arratia and Elizabete Carmo- Silva, Lancaster University, UK; and Luis Robledo-Arratia , University of Cambridge, UK&lt;/i&gt;;  1 Introduction  2 Light capture: canopy duration and architecture  3 Spike photosynthesis  4 CO 2 concentration  5 Calvin-Benson and photorespiratory cycles and beyond  6 Conclusion  7 Where to look for further information  8 References </t>
  </si>
  <si>
    <t>&lt;ul&gt;&lt;li&gt;Provides a detailed overview of the biochemistry of the C3 photosynthesis cycle in crops&lt;/li&gt;&lt;li&gt;Reviews recent research on manipulating the structure and composition of key barriers which impose a threat to mesophyll conductance and photosynthesis&lt;/li&gt;&lt;li&gt;Considers the importance of mesophyll conductance in achieving optimal photosynthesis in crops&lt;/li&gt;&lt;/ul&gt;</t>
  </si>
  <si>
    <t>10.19103/9781801466486</t>
  </si>
  <si>
    <t>TVF;PSTD;PSTL;TVB;TVKC</t>
  </si>
  <si>
    <t>TVK;PSTB;TVB;TVF</t>
  </si>
  <si>
    <t>&lt;p&gt;&lt;strong&gt;This collection features six peer-reviewed reviews on optimising key quality attributes in poultry products.&lt;/strong&gt;&lt;/p&gt; &lt;p&gt;The first chapter considers recent research on enhancing the nutritional quality of poultry meat, focussing primarily on increasing the meat’s polyunsaturated fat content.&lt;/p&gt; &lt;p&gt;The second chapter describes different mechanisms and chemical compounds responsible for poultry meat flavour and off-flavour development. The chapter also reviews how these compounds can be manipulated to enhance flavour.&lt;/p&gt; &lt;p&gt;The third chapter provides a comprehensive overview of 20 years’ worth of research on understanding the genetics and genomics of meat quality traits in poultry species.&lt;/p&gt; &lt;p&gt;The fourth chapter reviews the main factors affecting poultry meat colour and includes a case study to demonstrate how packaging can influence poultry meat colour and lipid oxidation.&lt;/p&gt; &lt;p&gt;The fifth chapter addresses the role and influence of egg appearance and colour on consumer preferences and purchasing decisions, focussing on the shell, albumen and yolk.&lt;/p&gt; &lt;p&gt;The final chapter reviews the use of molecular breeding techniques to improve internal and external egg quality, including whole-genome methods, such as genome-wide association studies and genomic selection.&lt;/p&gt;</t>
  </si>
  <si>
    <t>&lt;ul&gt; &lt;li&gt;&lt;strong&gt;Chapter 1&lt;/strong&gt; - Enhancing the nutritional quality of poultry meat: &lt;em&gt;Michael S. Lilburn, Ohio State University, USA&lt;/em&gt;; &lt;ul&gt; &lt;li&gt;1 Introduction&lt;/li&gt; &lt;li&gt;2 Selection for growth and feed efficiency&lt;/li&gt; &lt;li&gt;3 Understanding lipid metabolism and carcass lipid deposition&lt;/li&gt; &lt;li&gt;4 Nutritional enrichment of poultry meat to increase polyunsaturated fat content&lt;/li&gt; &lt;li&gt;5 Reducing tissue lipid oxidation&lt;/li&gt; &lt;li&gt;6 Summary&lt;/li&gt; &lt;li&gt;7 Where to look for further information&lt;/li&gt; &lt;li&gt;8 References&lt;/li&gt; &lt;/ul&gt; &lt;/li&gt; &lt;li&gt;&lt;strong&gt;Chapter 2&lt;/strong&gt; - Enhancing the flavour of poultry meat: &lt;em&gt;Dinesh D. Jayasena, Uva Wellassa University, Sri Lanka; and Cheorun Jo, Seoul National University, Republic of Korea&lt;/em&gt;; &lt;ul&gt; &lt;li&gt;1 Introduction&lt;/li&gt; &lt;li&gt;2 The chemistry of poultry meat flavour&lt;/li&gt; &lt;li&gt;3 Flavour precursors of poultry meat&lt;/li&gt; &lt;li&gt;4 Factors influencing the formation of flavour and off-flavour in poultry meat&lt;/li&gt; &lt;li&gt;5 Strategies for preserving or enhancing the flavour of poultry meat&lt;/li&gt; &lt;li&gt;6 Summary&lt;/li&gt; &lt;li&gt;7 Where to look for further information&lt;/li&gt; &lt;li&gt;8 References&lt;/li&gt; &lt;/ul&gt; &lt;/li&gt; &lt;li&gt;&lt;strong&gt;Chapter 3&lt;/strong&gt; - Genetics and genomics of meat quality traits in poultry species: &lt;em&gt;Elisabeth Le Bihan-Duval, INRAE Val-de-Loire, Université de Tours, France; Nabeel Alnahhas, INRAE Val-de-Loire, Université de Tours and SYSAAF, France; Eva Pampouille, INRAE Val-de- Loire, Université de Tours and ITAVI, France; Cécile Berri, INRAE Val-de-Loire, Université de Tours, France; and Behnam Abasht, University of Delaware, USA&lt;/em&gt;; &lt;ul&gt; &lt;li&gt;1 Introduction&lt;/li&gt; &lt;li&gt;2 Genetic control of meat quality&lt;/li&gt; &lt;li&gt;3 Genetic architecture of meat quality traits and candidate genes&lt;/li&gt; &lt;li&gt;4 Input of omics studies for better meat quality characterization&lt;/li&gt; &lt;li&gt;5 Conclusion&lt;/li&gt; &lt;li&gt;6 Where to look for further information&lt;/li&gt; &lt;li&gt;7 References&lt;/li&gt; &lt;/ul&gt; &lt;/li&gt; &lt;li&gt;&lt;strong&gt;Chapter 4&lt;/strong&gt; - Advances in understanding color development in poultry meat: &lt;em&gt;Ranjith Ramanathan and Frank Kiyimba, Oklahoma State University, USA; Surendranath Suman, University of Kentucky, USA; and Gretchen Mafi, Oklahoma State University, USA&lt;/em&gt;; &lt;ul&gt; &lt;li&gt;1 Introduction&lt;/li&gt; &lt;li&gt;2 Myoglobin forms and poultry meat color&lt;/li&gt; &lt;li&gt;3 Myoglobin primary structure and oxidation properties&lt;/li&gt; &lt;li&gt;4 Biochemical factors affecting poultry meat color&lt;/li&gt; &lt;li&gt;5 Application of metabolomics and proteomics in poultry color research&lt;/li&gt; &lt;li&gt;6 Cooked poultry meat color&lt;/li&gt; &lt;li&gt;7 Postharvest practices to improve meat color&lt;/li&gt; &lt;li&gt;8 Case study 1: Impact of packaging on ground chicken color&lt;/li&gt; &lt;li&gt;9 Case study 2: Molecular mechanisms regulating poultry color characteristics&lt;/li&gt; &lt;li&gt;10 Tools to assess poultry quality&lt;/li&gt; &lt;li&gt;11 Conclusion and future trends&lt;/li&gt; &lt;li&gt;12 Where to look for further information&lt;/li&gt; &lt;li&gt;13 References&lt;/li&gt; &lt;/ul&gt; &lt;/li&gt; &lt;li&gt;&lt;strong&gt;Chapter 5&lt;/strong&gt; - Determinants of egg appearance and colour: &lt;em&gt;C. Hamelin, CCPA, France and F. Cisneros, DSM, Switzerland&lt;/em&gt;; &lt;ul&gt; &lt;li&gt;1 Introduction&lt;/li&gt; &lt;li&gt;2 Consumer purchasing decisions: choosing to eat eggs and choosing which eggs to eat&lt;/li&gt; &lt;li&gt;3 The shell&lt;/li&gt; &lt;li&gt;4 The albumen&lt;/li&gt; &lt;li&gt;5 The yolk&lt;/li&gt; &lt;li&gt;6 Conclusion&lt;/li&gt; &lt;li&gt;7 Where to look for further information&lt;/li&gt; &lt;li&gt;8 References&lt;/li&gt; &lt;/ul&gt; &lt;/li&gt; &lt;li&gt;&lt;strong&gt;Chapter 6&lt;/strong&gt; - Molecular breeding techniques to improve egg quality: &lt;em&gt;Anna Wolc, Iowa State University, and Hy-Line International, USA; and Janet E. Fulton, Hy-line International, USA&lt;/em&gt;; &lt;ul&gt; &lt;li&gt;1 Introduction&lt;/li&gt; &lt;li&gt;2 Whole-genome methods to improve egg quality&lt;/li&gt; &lt;li&gt;3 Improving external egg quality&lt;/li&gt; &lt;li&gt;4 Improving internal egg quality&lt;/li&gt; &lt;li&gt;5 Genomic selection&lt;/li&gt; &lt;li&gt;6 Targeting candidate genes for particular traits&lt;/li&gt; &lt;li&gt;7 Gene expression and regulation&lt;/li&gt; &lt;li&gt;8 Summary and future trends&lt;/li&gt; &lt;li&gt;9 Where to look for further information&lt;/li&gt; &lt;li&gt;10 References&lt;/li&gt; &lt;/ul&gt; &lt;/li&gt; &lt;/ul&gt;</t>
  </si>
  <si>
    <t>&lt;ul&gt; &lt;li&gt;Highlights the relationship between product appearance and consumer purchasing decisions&lt;/li&gt; &lt;li&gt;Considers how the nutritional quality and flavour of poultry meat can be enhanced, as well as the factors which can compromise this&lt;/li&gt; &lt;li&gt;Offers an informed overview of the key research completed on understanding the genetics and genomics of meat quality traits in poultry&lt;/li&gt; &lt;/ul&gt;</t>
  </si>
  <si>
    <t>10.19103/9781801466509</t>
  </si>
  <si>
    <t>TVHP;TVF;TVB</t>
  </si>
  <si>
    <t>&lt;b&gt;This collection features three peer-reviewed reviews on improving the welfare of heifers and calves.&lt;/b&gt;&lt;br&gt;&lt;br&gt;The first chapter considers optimising reproductive management as a means of maximising dairy herd health and production. The chapter outlines the steps required to identify reproductive problems and limitations, as well as the emergence of monitoring technologies to detect changes to animal behaviour and patterns which can indicate the presence of disease.&lt;br&gt;&lt;br&gt;The second chapter summarises recent research addressing behavioural needs of pre-weaned calves and post-weaned heifers, encompassing aspects of social interactions and feeding, rest and comfort, as well as opportunities for other behavioural expression. The chapter also discusses the consequences of restricting these behaviours, such as the development of abnormal oral behaviours.&lt;br&gt;&lt;br&gt;The final chapter highlights the crucial role youngstock/calf management can play in optimising dairy herd health and welfare in the short-term and long-term. The chapter considers the impacts of calfhood nutritional management and calfhood diseases on subsequent dairy herd health, as well as the role of veterinarians in communicating best practice in youngstock management.</t>
  </si>
  <si>
    <t>&lt;b&gt;This collection features three peer-reviewed reviews on improving the welfare of heifers and calves.&lt;/b&gt;&lt;br&gt;&lt;br&gt;The first chapter considers optimising reproductive management as a means of maximising dairy herd health and production. The chapter outlines the steps required to identify reproductive problems and limitations, as well as the emergence of monitoring technologies to detect changes to animal behaviour and patterns which can indicate the presence of disease.&lt;br&gt;&lt;br&gt;The second chapter summarises recent research addressing behavioural needs of pre-weaned calves and post-weaned heifers, encompassing aspects of social interactions and feeding, rest and comfort, as well as opportunities for other behavioural expression. The chapter also discusses the consequences of restricting these behaviours, such as the development of abnormal oral behaviours.&lt;br&gt;&lt;br&gt;The final chapter highlights the crucial role youngstock/calf management can play in optimising dairy herd health and welfare in the short-term and long-term. The chapter considers the impacts of calfhood nutritional management and calfhood diseases on subsequent dairy herd health, as well as the role of veterinarians in communicating best practice in youngstock management.&lt;br&gt;&lt;br&gt;&lt;b&gt;What is an Instant Insight?&lt;/b&gt;&lt;br&gt;An Instant Insight gives you immediate access to key research on a topic, allowing you to get right to the heart of a subject in an instant and empowering you to contribute to sustainable agriculture.</t>
  </si>
  <si>
    <t>&lt;ul&gt;&lt;li&gt;Provides a comprehensive review of the behavioural needs of pre-weaned calves and post-weaned heifers&lt;/li&gt;&lt;li&gt;Considers the importance of youngstock management in optimising dairy herd health and welfare&lt;/li&gt;&lt;li&gt;Examines the use of monitoring technologies to identify abnormal behaviours, including changes to sleeping, eating and drinking patterns, which may indicate disease, such as lameness&lt;/li&gt;&lt;/ul&gt;</t>
  </si>
  <si>
    <t>10.19103/9781801466448</t>
  </si>
  <si>
    <t>TVHF;TVB;TVF</t>
  </si>
  <si>
    <t>TVHF;TVF;TVB</t>
  </si>
  <si>
    <t>&lt;b&gt;This collection features three peer-reviewed reviews on managing arthropod pests in cereals.&lt;/b&gt;&lt;br&gt;&lt;br&gt;The first chapter discusses key arthropod pests of cereals, including Hessian fly, orange wheat blossom midge, bird cherry oat aphid, greenbug, Russian wheat aphid, sunn pest, wheat stem sawfly and wheat curl mite. The chapter provides a detailed case study for each arthropod pest, exploring the pest’s life cycle, its host plants and status as a wheat pest, best practices for managing populations, as well as our current understanding of plant susceptibility and plant resistance.&lt;br&gt;&lt;br&gt;The second chapter highlights the economic importance of corn/maize to the United States economy, citing that around 37.7 million hectares of land was used to grow the crop in 2021. As a result of its economic contribution, farmers are required to have an informed understanding of important pest species affecting the crop. The chapter considers recent advances in monitoring of native and invasive pests of corn and includes case studies on the European corn borer, corn earworm, western bean cutworm and corn rootworm to demonstrate the effective implementation of insect pest monitoring systems.&lt;br&gt;&lt;br&gt;The final chapter reviews the recent emergence of the Fescue aphid/grass aphid as an invasive pest of small grains outside of its native range of western Europe and the British Isles. The chapter considers the biology and management of the pest, its appearance and identification, its pest status and damage, as well as its potential for host plant resistance.</t>
  </si>
  <si>
    <t xml:space="preserve">&lt;b&gt;Chapter 1&lt;/b&gt; - Wheat pests: insects, mites, and prospects for the future: &lt;i&gt;Marion O. Harris and Kirk Anderson, North Dakota State University, USA; Mustapha El-Bouhssini, ICARDA, Morocco; Frank Peairs, Colorado State University, USA; Gary Hein, University of Nebraska, USA; and Steven Xu, USDA-ARS Northern Crops Institute, USA&lt;/i&gt;;  1 Introduction  2 Arthropods (disciplines – Entomology and Acarology): introduction  3 Hessian fly (Mayetiola destructor Say)  4 Orange wheat blossom midge (Sitodiplosis mosellana Géhin)  5 Bird cherry oat aphid (Rhopalosiphum padi L.)  6 Greenbug (Schizaphis graminum Rondani)  7 Russian wheat aphid (Diuraphis noxia Kurdjumov)  8 Sunn pest (Eurygaster integriceps Puton)  9 Wheat stem sawfl y (Cephus cinctus Norton)  10 Wheat curl mite (Aceria tosichella Keifer)  11 Prospects for wheat resistance to pests  12 Conclusions and prospects for new pest management technologies  13 Where to look for further information  14 Acknowledgements  15 References &lt;br&gt;&lt;b&gt;Chapter 2&lt;/b&gt; - Advances and challenges in monitoring crop insect pests: the US experience: &lt;i&gt;Erin W. Hodgson and Ashley N. Dean, Iowa State University, USA; Anders Huseth, North Carolina State University, USA; and William D. Hutchison, University of Minnesota, USA&lt;/i&gt;;  1 Introduction  2 Primary crops in the United States  3 Corn (Zea mays L.)  4 Soybean [Glycine max (L.) Merr]  5 Cotton (Gossypium spp. L.)  6 Conclusion and future trends  7 Where to look for further information  8 References &lt;br&gt;&lt;b&gt;Chapter 3&lt;/b&gt; - Fescue aphid (Metopolophium festucae): &lt;i&gt;Sanford D. Eigenbrode, Subodh Adhikari and Arash Rashed, University of Idaho, USA&lt;/i&gt;;  1 Introduction  2 Appearance and identification  3 Native and invaded ranges  4 Reproductive biology and host range  5 Pest status and damage  6 Potential for host plant resistance  7 Management  8 Future trends in research  9 Conclusion  10 Where to look for further information  11 References </t>
  </si>
  <si>
    <t>&lt;ul&gt;&lt;li&gt;Emphasises the dominance of corn production to the US economy, as well as the potential economic risks which can arise as a result of arthropod infestations&lt;/li&gt;&lt;li&gt;Provides a comprehensive overview of the key arthropod pests affecting cereal production in the US and Europe through the inclusion of several detailed case studies&lt;/li&gt;&lt;li&gt;Reviews the impact of invasive pests of small grains and considers the role of insect pest monitoring technologies in mitigating future reoccurrences&lt;/li&gt;&lt;/ul&gt;</t>
  </si>
  <si>
    <t>10.19103/9781801466462</t>
  </si>
  <si>
    <t>TVP;TVF;TVKC;TVB</t>
  </si>
  <si>
    <t>TVP;TVK;TVF;TVB</t>
  </si>
  <si>
    <t>&lt;p&gt;&lt;b&gt;In recent years, consumers have become increasingly interested not just in price and quality but in where and how food is produced.&lt;/b&gt; However, these changes to consumer attitudes have highlighted a considerable gap between intention and actual purchasing behaviour, particularly where ethical and environmental issues are concerned.&lt;br&gt;&lt;br&gt;&lt;i&gt;Consumers and food: Understanding and shaping consumer behaviour&lt;/i&gt; reviews what we know about changing food purchasing behaviours so that farmers, food manufacturers, retailers and policymakers can better meet and influence customer needs and expectations. The book reviews existing models of customer behaviour such as dual process and neuroscience approaches.&lt;br&gt;&lt;br&gt;The book also considers contemporary issues such as regional and cultural influences on consumer purchasing behaviour, as well as how consumers assess attributes such as food origins and sustainability.&lt;/p&gt;</t>
  </si>
  <si>
    <t>&lt;p&gt;&lt;strong&gt;Part 1 Understanding consumer attitudes and patterns of behaviour&lt;/strong&gt;&lt;/p&gt; &lt;ul&gt; &lt;li&gt;1.Using duality models to understand how consumers process information about food and nutrition: &lt;em&gt;Steffen Jahn, Martin Luther University Halle-Wittenberg, Germany; and Yasemin Boztuğ, Georg-August University Göttingen, Germany&lt;/em&gt;;&lt;/li&gt; &lt;li&gt;2.Neuropsychology of consumer food choice: &lt;em&gt;Gordon R. Foxall, Cardiff University, UK and Reykjavik University, Iceland; Oscar Robayo-Pinzon, Universidad del Rosario, Colombia; and Sandra Rojas-Berrio, Universidad Nacional de Colombia, Colombia&lt;/em&gt;;&lt;/li&gt; &lt;li&gt;3.Geographical patterns of food-purchasing behaviour: the example of sub-Saharan Africa: &lt;em&gt;John Kuada, African Business Education &amp; Research, Denmark&lt;/em&gt;;&lt;/li&gt; &lt;li&gt;4.Sustainable food consumption attitudes and behavior: generational cohort differences: &lt;em&gt;Irene (Eirini) Kamenidou, International Hellenic University, Greece; and George Menexes and Stergios Gkitsas, Aristotle University of Thessaloniki, Greece&lt;/em&gt;;&lt;/li&gt; &lt;li&gt;5.Behavioural change towards sustainable food consumption: &lt;em&gt;Réka Rozsnyói and Getachew Abate Kassa, Technical University of Munich, Germany&lt;/em&gt;;&lt;/li&gt; &lt;/ul&gt; &lt;p&gt;&lt;strong&gt;Part 2 Product attributes&lt;/strong&gt;&lt;/p&gt; &lt;ul&gt; &lt;li&gt;6.Understanding consumer perceptions and attitudes towards nutrition labels and health claims in food: &lt;em&gt;Joe Bogue and Lana Repar, University College Cork, Ireland&lt;/em&gt;;&lt;/li&gt; &lt;li&gt;7.Trends in consumer preference for locally sourced food products: &lt;em&gt;Matthew Gorton and Barbara Tocco, Newcastle University, UK; Péter Csillag, Eco-Sensus Research and Communication Non-profit Ltd., Hungary; Jelena Filipović, University of Belgrade, Serbia; and John White, University of Plymouth, UK&lt;/em&gt;;&lt;/li&gt; &lt;li&gt;8.The effects of consumer perception of food safety and quality in food purchase decisions: &lt;em&gt;Anne Wilcock, University of Guelph, Canada; Kathryn Boys, North Carolina State University, USA; and Brita Ball, University of Guelph, Canada&lt;/em&gt;;&lt;/li&gt; &lt;li&gt;9.Understanding consumer attitudes to organic food: using profile deviation analysis for consumer benchmarking: &lt;em&gt;Tatiana Anisimova, Linnaeus University, Sweden; and Felix T. Mavondo, Monash University, Australia&lt;/em&gt;;&lt;/li&gt; &lt;li&gt;10.Understanding consumer attitudes to environmental sustainability issues in agricultural and food production: &lt;em&gt;Caroline Saunders, Tim Driver and Meike Guenther, Lincoln University, New Zealand&lt;/em&gt;;&lt;/li&gt; &lt;/ul&gt;</t>
  </si>
  <si>
    <t>&lt;ul&gt;&lt;li&gt;Provides a comprehensive overview of the contemporary issues which have influenced consumer behaviour, such as the impact of the COVID-19 pandemic, online marketing and purchasing, as well as the use of loyalty schemes&lt;/li&gt;&lt;li&gt;Addresses the need to understand consumer attitudes to new technologies and sustainability issues in agricultural production, welfare issues in livestock production and fair trade products&lt;/li&gt;&lt;li&gt;Considers the regional, cultural and generational factors which can influence consumer purchasing behaviour, including geographic location, gender and age&lt;/li&gt;&lt;/ul&gt;</t>
  </si>
  <si>
    <t>10.19103/AS.2023.0129</t>
  </si>
  <si>
    <t>KNAC;RNFF;JFCV;TDCT;TVG</t>
  </si>
  <si>
    <t>BUS016000;BUS070120;TEC012030;TEC003090</t>
  </si>
  <si>
    <t>KNAC;RNFF;JBCC4;TDCT1;TVG</t>
  </si>
  <si>
    <t>&lt;p&gt;&lt;b&gt;This collection features four peer-reviewed reviews on African swine fever.&lt;/b&gt;&lt;br&gt;&lt;br&gt;The first chapter reviews recent research on the causes and epidemiology of African swine fever (ASF). It discusses the causative agent for ASF, its origins in Africa and its subsequent spread into other regions of the world. The chapter focusses on the distribution of genotype I and II strains of ASF and summarises the clinical indicators of the disease, as well as the different cycles involved in transmission and their dynamics.&lt;br&gt;&lt;br&gt;The second chapter provides an overview of established practices relating to the types and preparation of samples for analysis, as well as current diagnostic tools. The chapter also considers the emergence of diagnostic techniques which go beyond those already established, including the use of alternative sample matrices, pen-side diagnostics and genomic epidemiology.&lt;br&gt;&lt;br&gt;The third chapter highlights the surveillance tools currently available for the early detection of the presence of ASF, focussing on the use of clinical, serological and virological surveillance methods. The chapter also reviews the biosecurity measures which can be implemented to prevent its spread, including adequate cleaning and disinfection procedures.&lt;br&gt;&lt;br&gt;The final chapter discusses recent advances in developing a vaccine for ASF in light of the recent outbreaks which have resulted in the culling of millions of pigs, both domestic and wild. The chapter also highlights current disease management practices used to control and limit outbreaks of the disease.&lt;/p&gt;</t>
  </si>
  <si>
    <t>&lt;ul&gt; &lt;li&gt;&lt;strong&gt;Chapter 1&lt;/strong&gt; - Advances in understanding the characteristics and epidemiology of African swine fever: &lt;em&gt;Youming Wang and Lu Gao, China Animal Health and Epidemiology Centre (CAHEC), China&lt;/em&gt;; &lt;ul&gt; &lt;li&gt;1 Introduction&lt;/li&gt; &lt;li&gt;2 Distribution of African swine fever&lt;/li&gt; &lt;li&gt;3 Clinical signs and postmortem findings of African swine fever&lt;/li&gt; &lt;li&gt;4 Disease transmission: hosts and transmission cycles&lt;/li&gt; &lt;li&gt;5 Transmission dynamics of African swine fever&lt;/li&gt; &lt;li&gt;6 Conclusion&lt;/li&gt; &lt;li&gt;7 Where to look for further information&lt;/li&gt; &lt;li&gt;8 References&lt;/li&gt; &lt;/ul&gt; &lt;/li&gt; &lt;li&gt;&lt;strong&gt;Chapter 2&lt;/strong&gt; - Advances in surveillance and diagnostic techniques for tracking the spread of African swine: &lt;em&gt;Sandra Blome, Federal Research Institute for Animal Health – Friedrich Loeffler Institute, Germany&lt;/em&gt;; &lt;ul&gt; &lt;li&gt;1 Introduction&lt;/li&gt; &lt;li&gt;2 Sample matrices&lt;/li&gt; &lt;li&gt;3 Detection methods&lt;/li&gt; &lt;li&gt;4 Alternative sample matrices&lt;/li&gt; &lt;li&gt;5 Pen-side diagnostics&lt;/li&gt; &lt;li&gt;6 Developments in genomic epidemiology&lt;/li&gt; &lt;li&gt;7 Conclusion&lt;/li&gt; &lt;li&gt;8 References&lt;/li&gt; &lt;/ul&gt; &lt;/li&gt; &lt;li&gt;&lt;strong&gt;Chapter 3&lt;/strong&gt; - Risk-based measures for prevention and control of African swine fever (ASF) in pigs: &lt;em&gt;Silvia Bellini, Istituto Zooprofilattico Sperimentale della Lombardia ed Emilia-Romagna (IZSLER), Italy&lt;/em&gt;; &lt;ul&gt; &lt;li&gt;1 Introduction&lt;/li&gt; &lt;li&gt;2 Surveillance measures&lt;/li&gt; &lt;li&gt;3 Biosecurity measures&lt;/li&gt; &lt;li&gt;4 Cleaning and disinfection measures&lt;/li&gt; &lt;li&gt;5 Conclusion&lt;/li&gt; &lt;li&gt;6 Where to look for further information&lt;/li&gt; &lt;li&gt;7 References&lt;/li&gt; &lt;/ul&gt; &lt;/li&gt; &lt;li&gt;&lt;strong&gt;Chapter 4&lt;/strong&gt; - Advances in finding a vaccine for African swine fever: &lt;em&gt;Douglas P. Gladue and Manuel V. Borca, Plum Island Animal Disease Center and Center of Excellence for African Swine Fever Genomics, USA&lt;/em&gt;; &lt;ul&gt; &lt;li&gt;1 African swine fever virus proteins induce protective immunity and the development of subunit vaccines&lt;/li&gt; &lt;li&gt;2 Live-attenuated vaccines naturally attenuated and cell culture passed field isolates&lt;/li&gt; &lt;li&gt;3 Live-attenuated vaccines Initial identification of genetic determinants of virulence in African swine fever virus&lt;/li&gt; &lt;li&gt;4 Case study: development of an African swine fever virus vaccine for the new emerging strain African swine fever virus Georgia&lt;/li&gt; &lt;li&gt;5 Other advances in African swine fever virus discovery of determinants of virulence&lt;/li&gt; &lt;li&gt;6 Conclusion&lt;/li&gt; &lt;li&gt;7 Future trends in research&lt;/li&gt; &lt;li&gt;8 Where to look for further information&lt;/li&gt; &lt;li&gt;9 References&lt;/li&gt; &lt;/ul&gt; &lt;/li&gt; &lt;/ul&gt;</t>
  </si>
  <si>
    <t>&lt;ul&gt; &lt;li&gt;Provides a comprehensive overview of the recent advances in tackling the global ASF pandemic&lt;/li&gt; &lt;li&gt;Considers current disease management practices for managing outbreaks of ASF and highlights the increasing need for a vaccine&lt;/li&gt; &lt;li&gt;Reviews the use of clinical, serological and virological surveillance methods to identify the presence of ASF&lt;/li&gt; &lt;/ul&gt;</t>
  </si>
  <si>
    <t>10.19103/9781786768629</t>
  </si>
  <si>
    <t>&lt;b&gt;This collection features four peer-reviewed reviews on improving the shelf life of horticultural produce.&lt;/b&gt;&lt;br&gt;&lt;br&gt;The first chapter introduces the concept of smart distribution and highlights how optimising the management of produce distribution systems can reduce loss and waste in the horticultural sector and extend shelf life by minimising quality deterioration. The chapter also discusses the use of remote sensing technology to determine food quality.&lt;br&gt;&lt;br&gt;The second chapter reviews a selection of pre- and postharvest strategies used to optimise fruit quality. The chapter considers ways of measuring harvest maturity, as well as the role of temperature controlled environments in extending the shelf life of tree fruit.&lt;br&gt;&lt;br&gt;The third chapter summarises the wealth of recent research on the preservation of fruit quality in mango production, as well as how postharvest operations can be optimised to reduce loss and waste and maximise shelf life, including the use of controlled environments, waxes and edible coatings.&lt;br&gt;&lt;br&gt;The final chapter explores the advantages and disadvantages of cultivating ripening-impaired tomato mutants and genetically engineered genotypes characterized by inhibition of the ripening process. The chapter considers the use of ethylene inhibitors and controlled environments as a means of mitigating devastating yield losses.</t>
  </si>
  <si>
    <t>&lt;ul&gt; &lt;li&gt; &lt;p&gt;&lt;strong&gt;Chapter 1&lt;/strong&gt; - Smart distribution to maintain shelf life of horticultural produce: &lt;em&gt;J. K. Brecht, University of Florida, USA; I. Uysal and M. C. N. Nunes, University of South Florida, USA; J. P. Emond, The Illuminate Group, USA; S. Mercier, Décathlon Canada, Canada; and U. McCarthy, Waterford Institute of Technology, Ireland&lt;/em&gt;; 1 Introduction 2 Smart distribution 3 Logistics and supply chain management 4 Shelf-life modeling of fresh produce 5 Remote sensing of food quality and the environmental factors that influence food quality 6 Conclusion 7 References&lt;/p&gt; &lt;/li&gt; &lt;li&gt; &lt;p&gt;&lt;strong&gt;Chapter 2&lt;/strong&gt; - Pre- and post-harvest strategies to optimize fruit quality and shelf life: &lt;em&gt;Peter Toivonen, Pacific Agriculture and Agri-Food Canada, Canada&lt;/em&gt;; 1 Introduction 2 Managing biological variance to improve the success of post-harvest technologies 3 Measuring harvest maturity 4 Improved sorting operations 5 Post-harvest technologies and temperature control 6 Case study: post-harvest strategies in cherry cultivation in British Columbia 7 Conclusion 8 Where to look for further information 9 References&lt;/p&gt; &lt;/li&gt; &lt;li&gt; &lt;p&gt;&lt;strong&gt;Chapter 3&lt;/strong&gt; - Post-harvest storage management of mango fruit: &lt;em&gt;Noam Alkan, Agricultural Research Organization (ARO), Volcani Center, Israel; and Anirudh Kumar, Agricultural Research Organization (ARO), Volcani Center, Israel and Indira Gandhi National Tribal University (IGNTU), India&lt;/em&gt;; 1 Introduction: the mango fruit 2 Harvest operations 3 Post-harvest operations: managing mango fruit diseases 4 Post-harvest operations: use of ethylene, 1-MCP, modified and controlled atmospheres, waxes and edible coatings 5 Post-harvest operations: quarantine treatments 6 Preparing fruit for market 7 Conclusions 8 Where to look for further information 9 Abbreviations 10 References&lt;/p&gt; &lt;/li&gt; &lt;li&gt; &lt;p&gt;&lt;strong&gt;Chapter 4&lt;/strong&gt; - Understanding and improving the shelf life of tomatoes: &lt;em&gt;K. Wang and A. K. Handa, Purdue University, USA; and A. K. Mattoo, USDA-ARS, USA&lt;/em&gt;; 1 Introduction 2 Natural variability 3 Ripening mutants 4 Molecular determinants 5 Role of cell wall proteins 6 Role of epidermal waxes 7 Hormonal regulation 8 Controlling pathogen-based impairments 9 Pre-harvest strategies 10 Post-harvest chemical application 11 Post-harvest management 12 Conclusion and future trends 13 Where to look for further information 14 Acknowledgements 15 References&lt;/p&gt; &lt;/li&gt; &lt;/ul&gt;</t>
  </si>
  <si>
    <t>&lt;ul&gt;&lt;li&gt;Provides a comprehensive outlook on improving the shelf life of an array of horticultural products, such as tomatoes, cherries and mango&lt;/li&gt;&lt;li&gt;Considers how postharvest operations can be optimised to ensure product quality, whilst also minimising food loss and waste&lt;/li&gt;&lt;li&gt;Reviews the methods available to those working in the horticultural sector to extend the shelf life of products, including the use of controlled environments and edible coatings&lt;/li&gt;&lt;/ul&gt;</t>
  </si>
  <si>
    <t>10.19103/9781801466424</t>
  </si>
  <si>
    <t>TVS;TVK;TVQ;PST;TVP</t>
  </si>
  <si>
    <t>SCI073000;TEC003070;TEC003030;TEC003010</t>
  </si>
  <si>
    <t>TVS;TVK;TVF;TVQ;PST;TVP</t>
  </si>
  <si>
    <t>&lt;p&gt;&lt;b&gt;With the global population estimated to reach 9 billion by 2050, agricultural production must align with this growth to alleviate any further burden on our current food systems.&lt;/b&gt; More sustainable and alternative modes of production are required to ensure that this overburden doesn’t occur and that the food security of millions isn’t compromised in the process. &lt;br&gt;&lt;br&gt;&lt;em&gt;Advances in cultured meat technology&lt;/em&gt; reviews the growing interest and emergence in the field of cellular agriculture as one possible solution to achieving this. The book reviews the major technologies used in cultured meat product development, including cell line sourcing, cell growth media, bioreactors for cell multiplication and tissue engineering using scaffolds. The need to establish regulatory frameworks to permit the creation and trade of this new type of product is also highlighted, as is the key issue of consumer acceptance of this new technology. &lt;br&gt;&lt;br&gt;In its comprehensive exploration of the recent advances in cultured meat, the book showcases the potential of cultured meat production in alleviating the burden on our food systems, as well as some of the welfare and sustainability issues that arise during traditional livestock production.&lt;/p&gt;</t>
  </si>
  <si>
    <t>&lt;p&gt;&lt;strong&gt;Part 1 General&lt;/strong&gt;&lt;br&gt; 1.Cultured meat technology: an overview: &lt;em&gt;Apeksha Bharatgiri Goswami, James Charlesworth, Joanna M. Biazik, Mark S. Rybchyn and Johannes le Coutre, University of New South Wales, Australia&lt;/em&gt;; &lt;br&gt; 2.Talking points on the cultural politics of cultured meat: &lt;em&gt;Neil Stephens, University of Birmingham, UK; and Alexandra Sexton, University of Sheffield, UK&lt;/em&gt;; &lt;br&gt; 3.Creating a regulatory framework for cultured meat products: Singapore: &lt;em&gt;Johnny Yeung, Yong Quan Tan, Siew Herng Chan, Kern Rei Chng, Calvin Yeo, Jer Lin Poh, Teng Yong Low and Joanne Sheot Harn Chan, National Centre for Food Science, Singapore&lt;/em&gt;; &lt;br&gt; 4.Creating an infrastructure for cultured meat: &lt;em&gt;Irfan Tahir, The University of Vermont, USA; Miranda Stahn, Independent Consultant, Canada; N. Stephanie Kawecki, University of California Los Angeles, USA; Vicky Andriessen, Mosa Meat, The Netherlands; Bianca Datta, Massachusetts Institute of Technology, USA; Dwayne Holmes, Stichting New Harvest, The Netherlands; Lejjy Gafour, CULT Food Science Corp, Canada; and Isha Datar, New Harvest Inc., Canada&lt;/em&gt;;&lt;/p&gt; &lt;p&gt;&lt;strong&gt;Part 2 Technologies&lt;/strong&gt;&lt;br&gt; 5.Cell line sourcing and characterization for cultured meat product development: &lt;em&gt;Leonard Nelson and Richard Siller, Occam Biosciences, UK; and Gareth Sullivan, Occam Biosciences, UK and Oslo University Hospital, Norway&lt;/em&gt;; &lt;br&gt; 6.Developments in cell culture media for cultured meat applications: &lt;em&gt;Andrew J. Stout, Tufts University, USA&lt;/em&gt;; &lt;br&gt; 7.Bioreactors for cell multiplication in cultured meat product development: &lt;em&gt;Stefan Schlößer and Philipp Nold, Eppendorf SE, Germany&lt;/em&gt;; &lt;br&gt; 8.Tissue engineering using scaffolds in cultured meat product development: &lt;em&gt;Iris Ianovici, Idit Goldfracht, Yana Shaulov Dvir, Hagit Shoyhat and Shulamit Levenberg, Technion - Israel Institute of Technology, Israel&lt;/em&gt;; &lt;br&gt; 9.Scaling cell production sustainably in cultured meat product development: &lt;em&gt;Panagiota Moutsatsou, Mosa Meat, The Netherlands; Paul Cameron, University College London, UK; Ben Dages, Aston University, UK; Alvin W. Nienow, University College London and University of Birmingham, UK; Gary Lye, University College London, UK; Eirini Theodosiou, Aston University, UK; and Mariana P. Hanga, University College London and Quest Meat Ltd, UK&lt;/em&gt;;&lt;/p&gt; &lt;p&gt;&lt;strong&gt;Part 3 Quality and sustainability issues&lt;/strong&gt;&lt;br&gt; 10.Developing cultured meat as a food product: &lt;em&gt;J. F. Young, A. Abraham, M. K. Rasmussen, S. Skrivergaard and M. Therkildsen, Aarhus University, Denmark&lt;/em&gt;; &lt;br&gt; 11.Assessing the environmental impact of commercial-scale cultivated meat production: &lt;em&gt;Hanna L. Tuomisto, University of Helsinki and Natural Resources Institute Finland (Luke), Finland&lt;/em&gt;; &lt;br&gt; 12.Consumer attitudes to cultured meat products: improving understanding and acceptance: &lt;em&gt;Christina Hartmann and Michael Siegrist, ETH Zürich, Switzerland&lt;/em&gt;; &lt;br&gt; 13.Techno-economic analysis for cultivated meat production: &lt;em&gt;John P. Ellersick, Next Rung Technology, LLC, USA; Elliot Swartz, The Good Food Institute, USA; and Reina Ashizawa, Next Rung Technology, LLC, USA&lt;/em&gt;;&lt;/p&gt;</t>
  </si>
  <si>
    <t>&lt;ul&gt;&lt;li&gt;Considers the potential benefits and challenges of cultured meat production, including the need to scale the current technology up at an affordable cost to produce nutritious and affordable products&lt;/li&gt;&lt;li&gt;Addresses the key quality and sustainability issues of cultured meat production, highlighting consumer attitudes and how further education is required to increase consumer acceptance of cultured meat products&lt;/li&gt;&lt;li&gt;Reviews the major technologies used in cultured meat product development, such as cell line sourcing, cell growth media and tissue engineering using scaffolds&lt;/li&gt;&lt;/ul&gt;</t>
  </si>
  <si>
    <t>10.19103/AS.2023.0130</t>
  </si>
  <si>
    <t>TDCT;RNFF;KNDF</t>
  </si>
  <si>
    <t>&lt;p&gt;&lt;strong&gt;The emergence of fungicide resistance is a major challenge facing agriculture.&lt;/strong&gt; With increasing regulation and costs limiting the development of new fungicides, farmers remain reliant on a relatively small group of working fungicides, many of which are decreasingly effective as major crop disease pathogens develop resistance to them.&lt;/p&gt; &lt;p&gt;&lt;em&gt;Understanding and minimising fungicide resistance&lt;/em&gt; provides an authoritative review on the wealth of research on understanding the development of fungicide resistance in agricultural crops and the establishment of preventative measures which can be implemented to limit its spread and the consequent impact of disease on yields. This collection includes ways of understanding and preventing resistance to key groups of fungicides, such as SBI, Qol, SDHI and OSBPI.&lt;/p&gt;</t>
  </si>
  <si>
    <t>&lt;ul&gt; &lt;li&gt;&lt;strong&gt;Part 1 Understanding and managing resistance&lt;/strong&gt;&lt;/li&gt; &lt;li&gt;1. How pathogens develop resistance to fungicides: an overview: &lt;em&gt;Richard Oliver, University of Nottingham, UK&lt;/em&gt;;&lt;/li&gt; &lt;li&gt;2. Molecular evolution and mechanisms of fungicide resistance in plant pathogenic fungi: &lt;em&gt;Laetitia Chartrain and James K. M. Brown, John Innes Centre, UK&lt;/em&gt;;&lt;/li&gt; &lt;li&gt;3. Tracking the development of fungicide resistance: &lt;em&gt;Francisco J. Lopez-Ruiz, Curtin University, Australia&lt;/em&gt;;&lt;/li&gt; &lt;li&gt;4. Crop disease control efficacy and selection for resistance: two sides of the same coin?: &lt;em&gt;Frank van den Bosch, ADAS High Mowthorpe, UK; Stephen Parnell, The University of Warwick Wellesbourne, UK; and Neil Paveley, ADAS High Mowthorpe, UK, UK&lt;/em&gt;;&lt;/li&gt; &lt;li&gt;5. Fungicide resistance risk assessment: &lt;em&gt;Mike Grimmer, ADAS Boxworth, UK&lt;/em&gt;;&lt;/li&gt; &lt;li&gt;6. Good practice in minimising the development of fungicide resistance in crop pathogens: &lt;em&gt;Neil Paveley, and Frank van den Bosch, ADAS High Mowthorpe, UK&lt;/em&gt;;&lt;/li&gt; &lt;li&gt;7. Fungicide resistance: Evolutionary questions and practical implications &lt;em&gt;Nichola Hawkins, NIAB, UK&lt;/em&gt;;&lt;/li&gt; &lt;li&gt;8. The role of Extension in fungicide resistance management: &lt;em&gt;Guido Schnabel, Clemson University, USA; and Phillip M. Brannen, University of Georgia, USA&lt;/em&gt;;&lt;/li&gt; &lt;li&gt; &lt;p&gt;9.Key challenges in developing new fungicides: &lt;strong&gt;&lt;em&gt;Gregory M. Kemmitt, Corteva Agriscience™, UK&lt;/em&gt;&lt;/strong&gt;;&lt;/p&gt; &lt;/li&gt; &lt;li&gt;&lt;strong&gt;Part 2 Case studies: resistance in key groups of fungicides&lt;/strong&gt;&lt;/li&gt; &lt;li&gt;10.Understanding resistance to sterol biosynthesis inhibitor fungicides: &lt;em&gt;Andreas Mehl, Bayer AG, Crop Science Division, Germany&lt;/em&gt;;&lt;/li&gt; &lt;li&gt;11.Quinone outside inhibitor fungicide resistance: selection patterns and the current situation: &lt;em&gt;Stefano F. F. Torriani and Helge Sierotzki, Syngenta Crop Protection AG, Switzerland&lt;/em&gt;;&lt;/li&gt; &lt;li&gt;12.Understanding resistance to succinate dehydrogenase inhibitor fungicides: &lt;em&gt;Wesley Mair, Centre for Crop and Disease Management, Curtin University, Australia&lt;/em&gt;;&lt;/li&gt; &lt;li&gt;13.Understanding resistance to Anilinopyrimidine fungicides: &lt;em&gt;Seiya Saito and Chang-Lin Xiao, USDA-Agricultural Research Service, San Joaquin Valley Agricultural Sciences Center, USA&lt;/em&gt;;&lt;/li&gt; &lt;li&gt;14.Understanding resistance to oxysterol binding protein inhibitor fungicides: &lt;em&gt;Jean-Luc Genet, Corteva Agriscience, France&lt;/em&gt;;&lt;/li&gt; &lt;/ul&gt;</t>
  </si>
  <si>
    <t>&lt;ul&gt;&lt;li&gt;Reviews good practices for minimising the development of fungicide resistance in crop cultivation&lt;/li&gt;&lt;li&gt;Provides a comprehensive overview of our current understanding of resistance to the key groups of fungicides used across agriculture&lt;/li&gt;&lt;li&gt;Considers trends in the development of resistance in key staple crops and advances in techniques to predict future patterns in resistance development &lt;/li&gt;&lt;/ul&gt;</t>
  </si>
  <si>
    <t>10.19103/AS.2022.0116</t>
  </si>
  <si>
    <t>TVP;TVF;TVK;TVB</t>
  </si>
  <si>
    <t>&lt;p&gt;&lt;strong&gt;This collection features six peer-reviewed reviews on irrigation management in horticultural production.&lt;/strong&gt;&lt;/p&gt; &lt;p&gt;The first chapter considers recent advances in irrigation techniques used in sustainable vegetable cultivation and reviews the performance and efficiency of these systems.&lt;/p&gt; &lt;p&gt;The second chapter details the need to optimise precision in orchard irrigation management, focussing on matching water supply to plant demand as a means of achieving this.&lt;/p&gt; &lt;p&gt;The third chapter assesses irrigation management systems for tomato production and how these can be optimised alongside nutrient management to ensure the production of safe and nutritious tomatoes.&lt;/p&gt; &lt;p&gt;The fourth chapter summarises the common types of irrigation systems found in soilless culture production, as well as the emergence of new systems, including plant-based sensing and monitoring systems.&lt;/p&gt; &lt;p&gt;The fifth chapter highlights the need for more sustainable water use in ornamental production systems and the methods which can be used to achieve this, such as reducing runoff volume.&lt;/p&gt; &lt;p&gt;The final chapter considers recent advances in irrigation management in greenhouse cultivation, focussing on water balance, crop evapotranspiration techniques and irrigation scheduling.&lt;/p&gt;</t>
  </si>
  <si>
    <t xml:space="preserve">&lt;b&gt;Chapter 1&lt;/b&gt; - Advances in irrigation techniques in vegetable cultivation: &lt;i&gt;Andre da Silva and Timothy Coolong, University of Georgia, USA&lt;/i&gt;;  1 Introduction  2 Irrigation systems  3 Irrigation system performance  4 Irrigation scheduling  5 Conclusions  6 Where to look for further information  7 References &lt;br&gt;&lt;b&gt;Chapter 2&lt;/b&gt; - Optimizing precision in orchard irrigation and nutrient management: &lt;i&gt;Denise Neilsen and Gerry Neilsen, Summerland Research and Development Centre, Agriculture and Agri-Food Canada, Canada&lt;/i&gt;;  1 Introduction  2 Optimizing precision in orchard irrigation management  3 Optimizing precision in orchard nutrient management  4 Fertigation  5 Fertigation methods  6 Nutrient requirements  7 Foliar application  8 Where to look for further information  9 References &lt;br&gt;&lt;b&gt;Chapter 3&lt;/b&gt; - Improving water and nutrient management in tomato cultivation: &lt;i&gt;E. Simonne, M. Ozores-Hampton, A. Simonne and A. Gazula, University of Florida, USA&lt;/i&gt;;  1 Introduction  2 Overview of tomato production systems  3 Environmental regulations affecting tomato production in the United States  4 Changing approaches to water and nutrient management: from optimizing production to optimizing input efficiency  5 Irrigation management systems for tomato production  6 Optimizing irrigation volumes and scheduling  7 Fertilization in tomato production: introduction and soil sampling  8 Nutrient sources for tomato production  9 Optimizing nitrogen (N) rates  10 Fertilizer recommendations, nutrient uptake and leaching  11 Implications of water and fertilizer use for food safety  12 Teaching water and nutrient management to tomato producers  13 Future trends and conclusion  14 Where to look for further information  15 References &lt;br&gt;&lt;b&gt;Chapter 4&lt;/b&gt; - Advances in irrigation/fertigation techniques in greenhouse soilless culture systems (SCS): &lt;i&gt;Georgios Nikolaou and Damianos Neocleous, Ministry of Agriculture, Rural Development and Environment, Cyprus; and Evangelini Kitta and Nikolaos Katsoulas, University of Thessaly, Greece&lt;/i&gt;;  1 Introduction  2 Types of irrigation and fertigation system in SCS  3 Factors affecting irrigation decisions  4 Common irrigation management systems  5 Plant-based sensing and monitoring systems  6 Case study: effects of greenhouse microclimate on irrigation scheduling and the use of contact plant-sensing technology in SCS  7 The use of internet of things (IoT) technologies  8 Conclusion and future trends  9 Where to look for further information  10 Acknowledgment  11 References &lt;br&gt;&lt;b&gt;Chapter 5&lt;/b&gt; - Advances in irrigation practices and technology in ornamental cultivation: &lt;i&gt;John D. Lea-Cox, University of Maryland, USA&lt;/i&gt;;  1 Introduction  2 Ornamental production systems and water use  3 Key challenges for improving irrigation efficiency: systems design and maintenance  4 Sensor-based technologies for irrigation scheduling  5 Irrigation data management and decision support systems  6 Developing a universal irrigation protocol: a case study  7 Future trends  8 Where to look for further information  9 References &lt;br&gt;&lt;b&gt;Chapter 6&lt;/b&gt; - Advances in irrigation management in greenhouse cultivation: &lt;i&gt;Stefania De Pascale, University of Naples Federico II, Italy; Luca Incrocci, University of Pisa, Italy; Daniele Massa, Council for Agricultural Research and Economics, Italy; Youssef Rouphael, University of Naples Federico II, Italy; and Alberto Pardossi, University of Pisa, Italy&lt;/i&gt;;  1 Introduction  2 Irrigation systems  3 Irrigation management strategies  4 Irrigation scheduling  5 Coupling crop management practices with IE  6 Future trends and conclusion  7 References </t>
  </si>
  <si>
    <t>&lt;ul&gt;&lt;li&gt;Provides a detailed exploration of the key irrigation techniques and systems, including sprinkler irrigation, drip irrigation, surface flood/furrow irrigation and subirrigation&lt;/li&gt;&lt;li&gt;Considers the water-use efficiency of the main irrigation systems implemented across horticultural production&lt;/li&gt;&lt;li&gt;Highlights the need to optimise irrigation management in the face of decreasing availability of fresh water for agricultural use &lt;/li&gt;&lt;/ul&gt;</t>
  </si>
  <si>
    <t>10.19103/9781801466387</t>
  </si>
  <si>
    <t>TVS;TVF;TVK;PSTS;TVP;TVDR;RBGB</t>
  </si>
  <si>
    <t>SCI073000;TEC003070;TEC003030;TEC003060</t>
  </si>
  <si>
    <t>TVS;TVF;TVK;PST;TVP;TVDR;TVBP</t>
  </si>
  <si>
    <t>&lt;b&gt;This collection features five peer-reviewed reviews on optimising rootstock health.&lt;/b&gt;&lt;br&gt;&lt;br&gt;The first chapter explores optimising rootstock health to improve root function, resource-use efficiency, sustainability and agricultural productivity. The chapter also presents a case study on tomato rootstocks as a viable strategy to overcome abiotic stresses in Ghana.&lt;br&gt;&lt;br&gt;The second chapter reviews the important aspects of tree growth and development in apple production which are integral to ensure product quality. The chapter discusses the importance of rootstocks and emphasises the mechanisms and morphological effects of dwarfing on rootstocks.&lt;br&gt;&lt;br&gt;The third chapter considers recent advances in the development and utilisation of fruit tree rootstocks, focussing primarily on apples. The chapter also reviews rootstock tolerance to both abiotic and biotic stresses.&lt;br&gt;&lt;br&gt;The fourth chapter discusses advances in avocado tissue culture for clonal propagation and highlights the potential of this technology for improving the sustainable supply of high-quality avocado plants to support future avocado industry growth.&lt;br&gt;&lt;br&gt;The final chapter addresses the challenges and opportunities in pear breeding, focussing on pear cultivars, pear rootstocks and germplasm resources. The chapter also considers the use of dwarfing as a means of improving particular traits.</t>
  </si>
  <si>
    <t xml:space="preserve">&lt;b&gt;Chapter 1&lt;/b&gt; - Rootstocks to improve root function and resource-use efficiency: &lt;i&gt;Francisco Pérez-Alfocea, CEBAS-CSIC, Spain; Stephen Yeboah, CSIR-Crops Research Institute, Ghana; and Ian C. Dodd, Lancaster Environment Centre, UK&lt;/i&gt;;  1 Introduction  2 Nutrient relations  3 Water relations  4 Phytohormones  5 Case study: Tomato rootstocks as a viable strategy to overcome abiotic stresses in Ghana  6 Conclusion  7 Future trends  8 Where to look for further information  9 Acknowledgements  10 References &lt;br&gt;&lt;b&gt;Chapter 2&lt;/b&gt; - Advances in understanding apple tree growth: rootstocks and planting systems: &lt;i&gt;Dugald Close,  University of Tasmania, Australia&lt;/i&gt;;  1 Introduction  2 Tree growth and the development and propagation of apple  3 Dwarfing rootstocks: history of selection and key morphological effects  4 Dwarfing rootstocks: mechanisms and example application  5 An introduction to manipulating tree growth and development  6 Planting systems  7 Summary  8 Future trends in research  9 Where to look for further information  10 Acknowledgements  11 References &lt;br&gt;&lt;b&gt;Chapter 3&lt;/b&gt; - Advances in the development and utilization of fruit tree rootstocks: a case study for apple: &lt;i&gt;Gennaro Fazio, USDA-ARS Plant Genetics Resources Unit, USA; and Terence Robinson, Cornell University, USA&lt;/i&gt;;  1 What are rootstocks?  2 History and modern use of clonal rootstocks in apple  3 Rootstock improvement efforts  4 Rootstock propagation  5 Rootstock evaluation  6 Rootstock effects on scion traits and mechanisms  7 Rootstock tolerance to abiotic and biotic stresses  8 Trends in apple (and other tree fruit) rootstock use  9 Future trends in apple rootstocks  10 References &lt;br&gt;&lt;b&gt;Chapter 4&lt;/b&gt; - Advances in avocado propagation for the sustainable supply of planting materials: &lt;i&gt;Jayeni Hiti-Bandaralage, Alice Hayward, Chris O’Brien, Madeleine Gleeson, William Nak and Neena Mitter, The University of Queensland, Australia&lt;/i&gt;;  1 Introduction  2 Avocado cultivation  3 The problem of clonal avocado propagation  4 Tissue culture for plant propagation  5 Tissue culture as a sustainable alternative for avocado propagation  6 Advances in micropropagation of avocado  7 Meristem culture for the future of sustainable avocado propagation  8 Micrografting for complete field-ready disease-free planting material  9 Conclusion  10 Where to look for further information  11 References &lt;br&gt;&lt;b&gt;Chapter 5&lt;/b&gt; - Challenges and opportunities in pear breeding: &lt;i&gt;Danielle Guzman and Amit Dhingra, Washington State University, USA&lt;/i&gt;;  1 Introduction  2 Pear cultivars  3 Pear rootstocks  4 Germplasm resources  5 Pear breeding techniques  6 Improving particular traits  7 Future trends  8 Where to look for further information  9 References </t>
  </si>
  <si>
    <t>&lt;ul&gt;&lt;li&gt;Discusses the emergence of clonal propagation as an effective strategy to ensure the sustainable supply of high quality fruit, including apples and avocadoes&lt;/li&gt;&lt;li&gt;Reviews recent advances in using rootstocks to improve root function and crop resource-use efficiency
Includes a conclusive case study from&lt;/li&gt;&lt;li&gt;Ghana which demonstrates the use of rootstocks to overcome abiotic stresses&lt;/li&gt;&lt;/ul&gt;</t>
  </si>
  <si>
    <t>10.19103/9781801466363</t>
  </si>
  <si>
    <t>TVK;TVS;TVF;TVQ;PSTD</t>
  </si>
  <si>
    <t>TEC003030;TEC003070;TEC003010;SCI073000</t>
  </si>
  <si>
    <t>TVK;TVS;TVF;TVQ;PST</t>
  </si>
  <si>
    <t>&lt;p&gt;&lt;b&gt;With increasing temperatures and an escalation in the frequency and severity of extreme weather events, agricultural productivity remains at risk of being compromised.&lt;/b&gt; With the food security of millions threatened, there remains a need to develop alternative, sustainable production models which can thrive in the face of climate change.&lt;br&gt;&lt;br&gt;&lt;i&gt;Advances in plant factories: New technologies in indoor vertical farming&lt;/i&gt; reviews the wealth of research on optimising plant factories with artificial lighting (PFALs) as one potential solution to achieving a more sustainable agriculture. The book addresses developments in process monitoring, optimising energy use, as well as adjusting lighting conditions to improve the sensory and nutritional quality of a range of horticultural crops.&lt;/p&gt;</t>
  </si>
  <si>
    <t>&lt;p&gt;&lt;strong&gt;Part 1 Introduction: backgrounds, concept and methodology of sustainable PFALs&lt;/strong&gt;&lt;/p&gt; &lt;ul&gt; &lt;li&gt;1. Characteristics, potential and challenges of plant factories with artificial lighting (PFALs): Introduction: &lt;em&gt;Toyoki Kozai and Eri Hayashi, Japan Plant Factory Association, Japan&lt;/em&gt;;&lt;/li&gt; &lt;li&gt;2. Requirements and features of cultivation system modules in advanced plant factories with artificial lighting: &lt;em&gt;Toyoki Kozai and Eri Hayashi, Japan Plant Factory Association, Japan&lt;/em&gt;;&lt;/li&gt; &lt;li&gt;3. Research and technology in plant factories with artificial lighting: past, present and future: &lt;em&gt;Ying Liu, Paul Kusuma and Leo F. M. Marcelis, Wageningen University &amp; Research, The Netherlands&lt;/em&gt;;&lt;/li&gt; &lt;/ul&gt; &lt;p&gt;&lt;strong&gt;Part 2 Energy and other resource performance&lt;/strong&gt;&lt;/p&gt; &lt;ul&gt; &lt;li&gt;4. Life cycle assessment of indoor vertical farms: &lt;em&gt;Michael Martin, IVL Swedish Environmental Research Institute and KTH Royal Institute of Technology, Sweden; and Francesco Orsini, University of Bologna, Italy&lt;/em&gt;;&lt;/li&gt; &lt;li&gt;5. Reducing carbon emissions from plant factories with artificial lighting: &lt;em&gt;Toyoki Kozai, Japan Plant Factory Association, Japan&lt;/em&gt;;&lt;/li&gt; &lt;li&gt;6. Optimizing energy and other resource use in vertical farms: &lt;em&gt;Francesco Orsini, Laura Carotti, Mohammad Kazem Souri, Giuseppina Pennisi and Giorgio Gianquinto, University of Bologna, Italy&lt;/em&gt;;&lt;/li&gt; &lt;li&gt;7. Energy consumption in plant factories with artificial lighting: concepts and pathways toward a sustainable future: &lt;em&gt;Michael Eaton and Neil Mattson, Cornell University, USA&lt;/em&gt;;&lt;/li&gt; &lt;li&gt;8. Closed plant production systems in vertical farms for a circular economy: &lt;em&gt;Yoshiaki Kitaya, Osaka Metropolitan University, Japan&lt;/em&gt;;&lt;/li&gt; &lt;/ul&gt; &lt;p&gt;&lt;strong&gt;Part 3 Phenotyping&lt;/strong&gt;&lt;/p&gt; &lt;ul&gt; &lt;li&gt;9. Application of machine vision in plant factories: &lt;em&gt;Wei Ma and Zhiwei Tian, Institute of Urban Agriculture, Chinese Academy of Agricultural Sciences, China&lt;/em&gt;;&lt;/li&gt; &lt;li&gt;10. Plant phenotyping of individual plants towards optimal environmental control in plant factories: &lt;em&gt;Eri Hayashi, Japan Plant Factory Association, Japan&lt;/em&gt;;&lt;/li&gt; &lt;/ul&gt; &lt;p&gt;&lt;strong&gt;Part 4 Spectral manipulations for controlling the growth and quality of leafy greens&lt;/strong&gt;&lt;/p&gt; &lt;ul&gt; &lt;li&gt;11. Growth and quality of lettuce in vertical farms as affected by red:blue and red:far-red ratios: &lt;em&gt;Wenqing Jin, Wageningen University &amp; Research and Priva B.V., The Netherlands; and Hua Li, Wageningen University &amp; Research, The Netherlands&lt;/em&gt;;&lt;/li&gt; &lt;li&gt;12. Spectral manipulations to control growth and quality of lettuce and other leafy greens in vertical farms: &lt;em&gt;Yuxin Tong, Institute of Environment and Sustainable Development in Agriculture, Chinese Academy of Agricultural Sciences, China&lt;/em&gt;;&lt;/li&gt; &lt;li&gt;13. Adjusting photosynthetic photon flux density (PPFD) to improve the quality of leafy vegetables in vertical farms: &lt;em&gt;Qianxixi Min, Leo F. M. Marcelis and Ernst J. Woltering, Wageningen University &amp; Research, The Netherlands&lt;/em&gt;;&lt;/li&gt; &lt;/ul&gt; &lt;p&gt;&lt;strong&gt;Part 5 Spectral manipulations for controlling the growth and quality of ornamentals, fruit vegetables and herbs&lt;/strong&gt;&lt;/p&gt; &lt;ul&gt; &lt;li&gt;14. Effect of far-red light on improving yields of tomatoes produced in vertical farms: &lt;em&gt;Yongran Ji and Michele Butturini, Wageningen University &amp; Research, The Netherlands&lt;/em&gt;;&lt;/li&gt; &lt;li&gt;15. Growth and nutritional contents of medicinal plants and herbs as affected by light and root zone environments in plant factories with artificial lighting: &lt;em&gt;Na Lu, Wenshuo Xu and Duyen T. P. Nguyen, Center for Environment, Health and Field Sciences, Chiba University, Japan&lt;/em&gt;;&lt;/li&gt; &lt;/ul&gt; &lt;p&gt;&lt;strong&gt;Part 6 Business case studies&lt;/strong&gt;&lt;/p&gt; &lt;ul&gt; &lt;li&gt;16. Lessons learned from operational and shuttered vertical plant farms: &lt;em&gt;Francis Baumont De Oliveira, University of Liverpool, UK; and Ronald Dyer, University of Sheffield, UK&lt;/em&gt;;&lt;/li&gt; &lt;li&gt;17. Design and management of globally-networked plant factories: commercial application and future opportunities: &lt;em&gt;Viviana Correa Galvis, Pádraic J. Flood and Pavlos Kalaitzoglou, Infarm - Indoor Urban Farming B.V., The Netherlands&lt;/em&gt;;&lt;/li&gt; &lt;li&gt;18. Oishii Farm: gaining the leading edge in the plant factory business and looking ahead: &lt;em&gt;Hiroki Koga and Kenzo Uchigasaki, Oishii Farm, USA&lt;/em&gt;;&lt;/li&gt; &lt;li&gt;19. Data-driven operations for a productive and sustainable plant factory: &lt;em&gt;Katashi Kai and Morio Okabe, Shinnippou Ltd, Japan&lt;/em&gt;;&lt;/li&gt; &lt;li&gt;20. Design and management of industrial‑scale vertical farms: Intelligent Growth Solutions (IGS): &lt;em&gt;Gonçalo Neves, Andrew Lloyd, Niall Skinner, Douglas Elder, Dave Scott, Niels Kortstee, Emily Seward, Csaba Hornyik, Alexander Keel-Dwyer and Lawrence Ross, Intelligent Growth Solutions (IGS), UK&lt;/em&gt;;&lt;/li&gt; &lt;/ul&gt; &lt;p&gt;&lt;strong&gt;Part 7 Concluding remarks&lt;/strong&gt;&lt;/p&gt; &lt;ul&gt; &lt;li&gt;21. Plant factories with artificial lighting (PFALs): Concluding remarks: &lt;em&gt;Eri Hayashi and Toyoki Kozai, Japan Plant Factory Association, Japan&lt;/em&gt;;&lt;/li&gt; &lt;/ul&gt;</t>
  </si>
  <si>
    <t>&lt;p&gt;&lt;/p&gt;&lt;ul&gt;&lt;li&gt;Provides an authoritative review of the latest research in the development and application of plant factories with artificial lighting (PFALs) throughout an array of agricultural settings&lt;/li&gt;&lt;li&gt;Assesses the environmental impact of urban vertical farms and how the use of energy and other resources can be optimised to minimise this impact&lt;/li&gt;&lt;li&gt;Considers the application of machine vision, plant phenotyping and spectral imaging in plant factories to monitor plant health and growth&lt;/li&gt;&lt;/ul&gt;&lt;p&gt;&lt;/p&gt;</t>
  </si>
  <si>
    <t>10.19103/AS.2023.0126</t>
  </si>
  <si>
    <t>TVS;TVF;TVB;TVK</t>
  </si>
  <si>
    <t>SCI073000;TEC003030;TEC003070</t>
  </si>
  <si>
    <t>&lt;b&gt;This collection features four peer-reviewed reviews on improving the welfare of gilts and sows.&lt;/b&gt;&lt;br&gt;&lt;br&gt;The first chapter reviews current knowledge on the factors affecting the health and welfare of gilts and sows during pregnancy and parturition. The chapter considers the influence of group housing, stress and social interaction on the development of production diseases, such as post-partum dysgalactia syndrome and porcine reproductive and respiratory syndrome.&lt;br&gt;&lt;br&gt;The second chapter provides a detailed overview of the factors affecting the welfare of pigs during breeding and gestation. The chapter considers the influence of modern pig production on animal behaviour and welfare and reviews to what extent the inability to form matriarchal groupings contributes to demonstrations of aggressive behaviour.&lt;br&gt;&lt;br&gt;The third chapter concentrates on the managerial and environmental interventions that attempt to reconcile the behavioural and physiological needs of both the sow and piglets to optimise their welfare during farrowing and lactation.&lt;br&gt;&lt;br&gt;The final chapter describes the welfare issues associated with individual confinement systems and examines the nature and significance of stereotyped behaviour in gestating sows. The chapter also addresses the issue of hunger in the pregnant sow and drivers to adopt group housing systems for pregnant sows.</t>
  </si>
  <si>
    <t xml:space="preserve">&lt;b&gt;Chapter 1&lt;/b&gt; - Optimising the health of gilts and pregnant sows: &lt;i&gt;S. Björkman, C. Oliviero and O. A. T. Peltoniemi, University of Helsinki, Finland&lt;/i&gt;;  1 Introduction  2 Biosecurity issues, vaccination and deworming  3 Production diseases causing fertility problems and reduced reproductive performance  4 Infectious diseases causing fertility problems and reduced reproductive performance  5 Non-infectious factors causing fertility problems and reduced reproductive performance  6 Parturition  7 Transfer of immunity  8 Microbiota involvement during pregnancy, parturition and lactation  9 Conclusions and clinical implications  10 References &lt;br&gt;&lt;b&gt;Chapter 2&lt;/b&gt; - Optimising pig welfare in breeding and gestation: &lt;i&gt;Paul H. Hemsworth, University of Melbourne, Australia&lt;/i&gt;;  1 Introduction  2 Breeding and gestation of gilts and sows  3 Animal management  4 Conclusion and future trends  5 Where to look for further information  6 References &lt;br&gt;&lt;b&gt;Chapter 3&lt;/b&gt; - Optimising sow and piglet welfare during farrowing and lactation: &lt;i&gt;Emma M. Baxter, Animal Behaviour and Welfare Team, Animal and Veterinary Sciences Research Group, SRUC, UK; and Sandra Edwards, Newcastle University, UK&lt;/i&gt;;  1 Introduction  2 Welfare challenges during farrowing and lactation  3 Mitigating welfare challenges  4 Conclusions  5 Future trends in research  6 Where to look for further information  7 References &lt;br&gt;&lt;b&gt;Chapter 4&lt;/b&gt; - Welfare of gilts and pregnant sows: &lt;i&gt;Sandra Edwards, University of Newcastle, UK&lt;/i&gt;;  1 Introduction  2 Welfare issues of individual confinement systems  3 Nature and significance of stereotyped behaviour in gestating sows  4 Hunger in the pregnant sow  5 Pressure to adopt group housing systems for pregnant sows  6 Social organisation in sows  7 Aggression in stable groups and the method of feed provision  8 Extensive systems  9 Conclusion  10 Future trends  11 Where to look for further information  12 References </t>
  </si>
  <si>
    <t>&lt;ul&gt;&lt;li&gt;Considers how the welfare of gilts and sows can be compromised at the different stages of production and explores how these instances can be mitigated/reduced&lt;/li&gt;&lt;li&gt;Addresses the influence of social stress and social interaction on the development of major diseases of pigs, including porcine reproductive and respiratory syndrome&lt;/li&gt;&lt;li&gt;Reviews the influence of modern pig production on the development of behavioural issues and consequent welfare concerns &lt;/li&gt;&lt;/ul&gt;</t>
  </si>
  <si>
    <t>10.19103/9781801466400</t>
  </si>
  <si>
    <t>&lt;p&gt;&lt;strong&gt;This collection features five peer-reviewed reviews on rust diseases of cereals.&lt;/strong&gt;&lt;/p&gt; &lt;p&gt;The first chapter provides an overview of the wheat rust pathogen lifecycle and discusses recent integration of basic biological knowledge and genomic-led tools within an epidemiological framework.&lt;/p&gt; &lt;p&gt;The second chapter introduces stripe rust and provides an overview of its decimation of crop yields worldwide. The chapter summarises recent advances in identifying stripe rust resistance genes in wheat as a means of controlling disease spread and limiting its economic damage.&lt;/p&gt; &lt;p&gt;The third chapter addresses the need for more effective and sustainable control of rust pathogens affecting wheat and barley in the face of increasing regulatory measures against the use of conventional fungicides, as well as the spread of fungicide resistance.&lt;/p&gt; &lt;p&gt;The fourth chapter provides an overview of the recent advances in controlling wheat rust, focussing on the role of pathogen and host genetics, host-pathogen interactions, epidemiology and management strategies.&lt;/p&gt; &lt;p&gt;The final chapter considers the main rust pathogens affecting sorghum and details the different conditions in which they proliferate, their symptoms and impact on crop yields.&lt;/p&gt;</t>
  </si>
  <si>
    <t xml:space="preserve">&lt;b&gt;Chapter 1&lt;/b&gt; - Advances in understanding the biology and epidemiology of rust diseases of cereals: &lt;i&gt;Vanessa Bueno-Sancho, Clare M. Lewis and Diane G. O. Saunders, John Innes Centre, UK&lt;/i&gt;;  1 Introduction  2 The wheat rust pathogen lifecycle  3 Epidemiology of the wheat rust pathogens  4 Developing integrated disease forecasting for wheat rusts  5 Mechanisms of wheat rust control  6 Studying wheat rust pathogens in the genomic era  7 Case study: field pathogenomics  8 Conclusion and future trends  9 Where to look for further information  10 Acknowledgements  11 References &lt;br&gt;&lt;b&gt;Chapter 2&lt;/b&gt; - Advances in identifying stripe rust resistance genes in cereals: &lt;i&gt;Tianheng Ren, Zhi Li, Feiquan Tan, Cheng Jiang and Peigao Luo, Sichuan Agricultural University, China&lt;/i&gt;;  1 Introduction  2 Stripe rust resistance genes  3 Traditional methods for identifying wheat resistance genes  4 Molecular marker methods for identifying wheat resistance genes  5 Application of sequence-based technology in Yr gene mapping  6 Case study: application of stripe resistance genes in southwestern China  7 Where to look for further information  8 Acknowledgements  9 References &lt;br&gt;&lt;b&gt;Chapter 3&lt;/b&gt; - Diseases affecting wheat and barley: rusts: &lt;i&gt;R. F. Park, University of Sydney, Australia&lt;/i&gt;;  1 Introduction  2 The incidence and impact of wheat rust diseases  3 The incidence and impact of barley rust diseases  4 Rust resistance genes  5 Rust pathogen biology  6 Integrated methods of rust control  7 Durable resistance  8 Future trends in research  9 Where to look for further information  10 Acknowledgements  11 References &lt;br&gt;&lt;b&gt;Chapter 4&lt;/b&gt; - Advances in control of wheat rust: &lt;i&gt;Z.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and E. S. Lagudah, CSIRO Agriculture and Food, Australia&lt;/i&gt;;  1 Introduction  2 Historical context and basic concepts  3 Surveillance and pathogen variability  4 Host genetics  5 Interactions between wheat host and rust pathogen  6 Strategies and procedures to breed for resistance to rusts  7 Resistance gene stewardship  8 Future trends and conclusion  9 Where to look for further information  10 References &lt;br&gt;&lt;b&gt;Chapter 5&lt;/b&gt; - Sorghum diseases and their management in cultivation: seedling, seed, panicle and foliar diseases: &lt;i&gt;C. R. Little and A. Y. Bandara, Kansas State University, USA; and R. Perumal, Agricultural Research Center – Hays, USA&lt;/i&gt;;  1 Introduction  2 Seed rots and seedling diseases  3 Sorghum downy mildew  4 Crazy top downy mildew  5 Grain mould and weathering  6 Head blight  7 Ergot  8 Head smut  9 Covered kernel smut  10 Loose kernel smut  11 Long smut  12 Anthracnose  13 Grey leaf spot  14 Leaf blight  15 Oval leaf spot  16 Rust  17 Sooty stripe  18 Rough leaf spot  19 Target leaf spot  20 Tar spot  21 Zonate leaf spot  22 Conclusions and future trends&lt;br&gt; 23 Acknowledgements  24 Where to look for further information  25 References  </t>
  </si>
  <si>
    <t>&lt;ul&gt;&lt;li&gt;Provides an overview of the key rust pathogens affecting cereal production, including stripe rust, stem rust, wheat yellow rust, wheat leaf rust, barley crown rust and barley stem rust&lt;/li&gt;&lt;li&gt;Considers the need for more effective and sustainable control of rust pathogens in the face of fungicide resistance and concern about the environmental impact of conventional fungicides&lt;/li&gt;&lt;li&gt;Highlights the integral role of wheat genetics in controlling future outbreaks of stripe rust&lt;/li&gt;&lt;/ul&gt;</t>
  </si>
  <si>
    <t>10.19103/9781801466349</t>
  </si>
  <si>
    <t>TVP;TVKC;TVF;PSTP</t>
  </si>
  <si>
    <t>TVP;TVK;TVF;PST</t>
  </si>
  <si>
    <t>&lt;p&gt;&lt;strong&gt;Increasing consumer demand for low-input cultivation and minimal processing has significantly increased the risk of microbiological contamination of fresh produce.&lt;/strong&gt; This both presents a health risk to consumers and undermines trust in the food supply chain from farm to fork.&lt;/p&gt; &lt;p&gt;&lt;em&gt;Advances in ensuring the microbiological safety of fresh produce&lt;/em&gt; reviews our current understanding of key pathogenic risks to fresh produce such as &lt;i&gt;Salmonella, Listeria and E.coli&lt;/i&gt;. The book addresses recent advances in improving safety along the value chain, from advances in detection to improving consumer handling of fresh produce.&lt;/p&gt; &lt;p&gt;By providing a comprehensive insight into the pathogenic risks facing the fresh produce sector, the book details how key stakeholders across the agri-food supply chain can reduce the risk of pathogen contamination and outbreaks of foodborne illnesses.&lt;/p&gt; &lt;p&gt;Edited by an internationally-renowned expert in the field and featuring contributions from a team of expert authors, &lt;em&gt;Advances in ensuring the microbiological safety of fresh produce&lt;/em&gt; will be a standard reference for researchers in food safety, agricultural engineers specialising in fresh produce storage, retail and other companies involved in the fresh produce supply chain, as well as government and commercial agencies responsible for safety and quality monitoring of agri-food supply chains.&lt;/p&gt;</t>
  </si>
  <si>
    <t>&lt;p&gt;&lt;strong&gt;Part 1 Pathogenic risks&lt;/strong&gt;&lt;/p&gt; &lt;ul&gt; &lt;li&gt;1.Advances in understanding contamination of fresh produce by &lt;em&gt;Salmonella&lt;/em&gt;: &lt;em&gt;Shirley A. Micallef, University of Maryland, USA&lt;/em&gt;;&lt;/li&gt; &lt;li&gt;2.Advances in understanding and presenting contamination of fresh produce by &lt;em&gt;Listeria monocytogenes&lt;/em&gt;: &lt;em&gt;Xinyi Zhou and Wei Zhang, Illinois Institute of Technology, USA&lt;/em&gt;;&lt;/li&gt; &lt;li&gt;3.Advances in understanding contamination of fresh produce by pathogenic &lt;em&gt;Escherichia coli&lt;/em&gt;: &lt;em&gt;Karl R. Matthews, Rutgers University, USA&lt;/em&gt;;&lt;/li&gt; &lt;/ul&gt; &lt;p&gt;&lt;strong&gt;Part 2 Detection and risk assessment&lt;/strong&gt;&lt;/p&gt; &lt;ul&gt; &lt;li&gt;4.Developments in rapid detection/high throughput screening techniques for identifying pathogens in food: &lt;em&gt;Kannappan Arunachalam and Chunlei Shi, Shanghai Jiao Tong University, China&lt;/em&gt;;&lt;/li&gt; &lt;li&gt;5.Advances in modelling pathogen behaviour in fresh produce: &lt;em&gt;Panagiotis N. Skandamis, Agricultural University of Athens, Greece&lt;/em&gt;;&lt;/li&gt; &lt;li&gt;6.Advances in quantitative microbiological risk assessment for pathogens in fresh produce: &lt;em&gt;Donald W. Schaffner, Rutgers University, USA; Marina Girbal, University of Barcelona, Spain; Matt Igo, Henry M. Jackson Foundation for the Advancement of Military Medicine, USA; and Kaitlyn Casulli, University of Georgia, USA&lt;/em&gt;;&lt;/li&gt; &lt;/ul&gt; &lt;p&gt;&lt;strong&gt;Part 3 Improving safety along the value chain&lt;/strong&gt;&lt;/p&gt; &lt;ul&gt; &lt;li&gt;7.Advances in understanding sources of pathogenic contamination of fresh produce: soil and soil amendments: &lt;em&gt;Alexis Omar, University of Delaware, USA; Manan Sharma, USDA-ARS, USA; and Kalmia E. Kniel, University of Delaware, USA&lt;/em&gt;;&lt;/li&gt; &lt;li&gt;8.The role of Good Agricultural Practices (GAPs) in preventing pathogenic microbial contamination of fresh produce: &lt;em&gt;Thomas P. Saunders and Elizabeth A. Bihn, Produce Safety Alliance – Cornell University, USA&lt;/em&gt;;&lt;/li&gt; &lt;li&gt;9.Advances in sanitising techniques and their assessment for assuring the safety of fresh produce: &lt;em&gt;Silvia Vanessa Camacho Martinez, Mahdiyeh Hasani, Lara Jane Warriner and Keith Warriner, University of Guelph, Canada&lt;/em&gt;;&lt;/li&gt; &lt;li&gt;10.Developments in packaging techniques and their assessment for assuring the safety of fresh produce: &lt;em&gt;Jinhe Bai, Gabriela Maria Olmedo and Xiuxiu Sun, USDA-ARS, USA&lt;/em&gt;;&lt;/li&gt; &lt;li&gt;11.The role of good manufacturing practice and hazard analysis and critical control point systems in maintaining the safety of minimally processed fresh produce: &lt;em&gt;Carol A. Wallace, Jan M. Soon and Shingai P. Nyarugwe, University of Central Lancashire, UK&lt;/em&gt;;&lt;/li&gt; &lt;li&gt;12.Improving safe consumer handling of fresh produce: &lt;em&gt;Jennifer Quinlan and Melissa Kavanaugh, Drexel University, USA&lt;/em&gt;;&lt;/li&gt; &lt;/ul&gt;</t>
  </si>
  <si>
    <t>&lt;p&gt;&lt;/p&gt;&lt;ul&gt;&lt;li&gt;Provides an overview of advances in understanding the contamination of fresh produce by four key pathogens: &lt;i&gt;Salmonella, Listeria&lt;/i&gt;, pathogenic &lt;i&gt;Escherichia coli&lt;/i&gt; and &lt;i&gt;Clostridium&lt;/i&gt;&lt;/li&gt;&lt;li&gt;Reviews recent advances in the surveillance of foodborne diseases and developments in rapid detection techniques for identifying pathogens in food&lt;/li&gt;&lt;li&gt;Addresses the importance of good agricultural practices (GAP) and good manufacturing practices (GMP) in maintaining the safety of fresh/minimally-processed produce&lt;/li&gt;&lt;/ul&gt;&lt;p&gt;&lt;/p&gt;</t>
  </si>
  <si>
    <t>10.19103/AS.2023.0121</t>
  </si>
  <si>
    <t>SCI073000;TEC012030;TEC003030;TEC003070</t>
  </si>
  <si>
    <t>&lt;b&gt;This collection features five peer-reviewed reviews on ecosystem services delivered by forests.&lt;/b&gt;&lt;br&gt;&lt;br&gt;The first chapter summarises the current state of knowledge on the interactions between forest ecosystems and the climate system and the way in which forests influence the water cycle.&lt;br&gt;&lt;br&gt;The second chapter reviews the wealth of research on the range of species, functional groups and ecological processes which can develop as a result of the biodiversity in tropical forests. The chapter also considers the main threats to tropical forest biodiversity.&lt;br&gt;&lt;br&gt;The third chapter examines the importance of forest carbon content and the methods currently used to monitor it. The chapter also explores the mechanisms driving forest carbon storage and offers a considered discussion on whether forests should be considered sources or sinks of carbon.&lt;br&gt;&lt;br&gt;The fourth chapter highlights how sustainable forest management (SFM) can be used to maintain or enhance biodiversity in temperate and boreal forests. The chapter utilises two case studies to demonstrate successful implementation of SFM in Ireland and Canada.&lt;br&gt;&lt;br&gt;The final chapter considers the benefits of introducing agroforestry into agroecosystems, focussing on its influence on soil health. The chapter discusses the benefits of agroforestry systems on key soil physical, chemical and biological properties.</t>
  </si>
  <si>
    <t xml:space="preserve">&lt;b&gt;Chapter 1&lt;/b&gt; - Ecosystem services delivered by tropical forests: regulating services of tropical forests for climate and hydrological cycles: &lt;i&gt;Oliver Gardi, Bern University of Applied Sciences and School of Agricultural, Forest and Food Sciences HAFL, Switzerland&lt;/i&gt;;  1 Introduction  2 Forest-climate interactions  3 Forests in the carbon cycle  4 Climate change mitigation in the forestry and timber sector  5 Forests in the water cycle (regional scale)  6 Summary and future trends  7 Where to look for further information  8 References &lt;br&gt;&lt;b&gt;Chapter 2&lt;/b&gt; - Biodiversity and ecosystem services in tropical forests: recent findings and implications for sustainable forest management (SFM): &lt;i&gt;Beth A. Kaplin, University of Rwanda, Rwanda and University of Massachusetts-Boston, USA&lt;/i&gt;;  1 Introduction  2 The importance of tropical forests as repositories of biodiversity  3 Recent research on biodiversity and ecosystem services from tropical forests  4 The main threats to tropical forest biodiversity  5 Synthesis and conclusion  6 Where to look for further information  7 References &lt;br&gt;&lt;b&gt;Chapter 3&lt;/b&gt; - Advances in understanding the role of forests in the carbon cycle: &lt;i&gt;Matthew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Spain&lt;/i&gt;;  1 Introduction  2 The importance of forest carbon content  3 Monitoring forest carbon  4 Mechanisms driving forest carbon storage  5 Are forests sources or sinks of carbon?  6 Carbon management as distinct from climate management  7 Future trends and conclusion  8 Acknowledgements  9 Where to look for further information  10 References &lt;br&gt;&lt;b&gt;Chapter 4&lt;/b&gt; - Advances in understanding forest ecosystem services: conserving biodiversity: &lt;i&gt;Anne Oxbrough, Edge Hill University, UK; and Jaime Pinzón, Natural Resources Canada, Canada&lt;/i&gt;;  1 Introduction  2 The impact of forest loss and fragmentation on biodiversity  3 Tree species diversity, tree species composition and conservation  4 The impact of clearcutting on biodiversity  5 The importance of deadwood to forest biodiversity  6 Case study: managing for plantation forest biodiversity in landscapes of low forest cover  7 Case study: managing for biodiversity in boreal mixedwood forests – emulating natural forest dynamics  8 Summary  9 Future trends  10 Where to look for further information  11 References &lt;br&gt;&lt;b&gt;Chapter 5&lt;/b&gt; - Agroforestry: a system for improving soil health: &lt;i&gt;S. H. Anderson and R. P. Udawatta, University of Missouri, USA&lt;/i&gt;;  1 Introduction  2 Biological properties critical for soil health  3 Physical properties critical for soil health  4 Chemical properties critical for soil health  5 Conclusion  6 Future trends  7 Where to look for further information  8 References </t>
  </si>
  <si>
    <t>&lt;ul&gt;&lt;li&gt;Discusses the main threats to tropical forest biodiversity, including land use change, wood extraction and climate change&lt;/li&gt;&lt;li&gt;Considers climate change mitigation in the forestry and timber sector&lt;/li&gt;&lt;li&gt;Addresses the key ecosystem services delivered by tropical, temperate and boreal forests, including their roles in optimising soil health and promoting biodiversity&lt;/li&gt;&lt;/ul&gt;</t>
  </si>
  <si>
    <t>10.19103/9781801466301</t>
  </si>
  <si>
    <t>TVR;KNAL;TVF;RGBL</t>
  </si>
  <si>
    <t>TVR;KNAL;TVF;RGBL4</t>
  </si>
  <si>
    <t>&lt;p&gt;&lt;strong&gt;Climate change is a key threat to agriculture. Modelling is fundamental to assessing its potential impacts.&lt;/strong&gt; This collection summarises the wealth of research on improving climate impact models and their use in assessing impacts on different regions.&lt;/p&gt; &lt;p&gt;&lt;em&gt;Modelling climate change impacts on agricultural systems&lt;/em&gt; reviews research on developing models in areas such as improving data flows, incorporating genetic information and dealing with uncertainty. This collection also reviews what we know about potential climate change impacts on regional agricultural systems such as, Europe, North America, Latin America, Australia and Oceania, as well as different regions in Asia and Africa.&lt;/p&gt;</t>
  </si>
  <si>
    <t>&lt;p&gt;&lt;strong&gt;Part 1 Advances in modelling&lt;/strong&gt;&lt;/p&gt; &lt;ul&gt; &lt;li&gt;1.Advances in integrating different models assessing the impact of climate change on agriculture: &lt;em&gt;Jacques-Eric Bergez, Julie Constantin, Philippe Debaeke, Hélène Raynal and Sophie Plassin, INRAE, France; Magali Willaume, Toulouse INP-ENSAT, France; and Raphael Martin, INRAE, France&lt;/em&gt;;&lt;/li&gt; &lt;li&gt;2.Improving data flow and integration in models assessing the impact of climate change on agriculture: &lt;em&gt;Claas Nendel, Roland Baatz, Michael Berg-Mohnicke and Gohar Ghazaryan, Leibniz Centre for Agricultural Landscape Research (ZALF), Germany; Sander Janssen, Wageningen Environmental Research, The Netherlands; Pierre Martre, INRAE, France; and Cheryl Porter, University of Florida, USA&lt;/em&gt;;&lt;/li&gt; &lt;li&gt;3.Incorporating genetics into crop models to identify new phenotypes adapted to climate change: &lt;em&gt;Carlos D. Messina, Institute of Food and Agricultural Sciences (IFAS), University of Florida, USA and The ARC Centre of Excellence for Plant Success in Nature and Agriculture, Australia; and Mark Cooper, The Queensland Alliance for Agriculture and Food Innovation (QAAFI) and The ARC Centre of Excellence for Plant Success in Nature and Agriculture, Australia&lt;/em&gt;;&lt;/li&gt; &lt;li&gt;4.Developing more integrated approaches in models assessing the impact of climate change on agriculture: &lt;em&gt;Ian P. Holman, Cranfield University, UK and Global Change Research Centre, Czech Republic; and Paula A. Harrison, UK Centre for Ecology &amp; Hydrology, UK and Global Change Research Centre, Czech Republic&lt;/em&gt;;&lt;/li&gt; &lt;li&gt;5.Accounting for uncertainties in modeling the impact of climate change on agriculture: &lt;em&gt;Fulu Tao, Chinese Academy of Sciences, China and Natural Resources Institute Finland (Luke), Finland; Taru Palosuo, Natural Resources Institute Finland (Luke), Finland; and Reimund Paul Rötter, Tropical Plant Production and Agricultural Systems Modelling (TROPAGS) and University of Göttingen, Germany&lt;/em&gt;;&lt;/li&gt; &lt;/ul&gt; &lt;p&gt;&lt;strong&gt;Part 2 Modelling climate change impacts on particular aspects of agricultural systems&lt;/strong&gt;&lt;/p&gt; &lt;ul&gt; &lt;li&gt;6.Modeling climate change impacts on crop growth and yield formation: &lt;em&gt;Davide Cammarano and Johannes Wilhelmus Maria Pullens, Aarhus University, Denmark; and Pierre Martre, Université de Montpellier, France&lt;/em&gt;;&lt;/li&gt; &lt;li&gt;7.Modelling climate change impacts on livestock production: &lt;em&gt;Ryan G. McGuire, Shannon M. McLaughlin, Tanisha L. Waring, Kayley D. Barnes, Sharon A. Huws and Nigel. D. Scollan, Queen’s University Belfast, UK&lt;/em&gt;;&lt;/li&gt; &lt;li&gt;8.Modeling climate change impact on low-input smallholder farming systems: &lt;em&gt;Myriam Adam, Centre de coopération internationale en recherche agronomique pour le développement (CIRAD), UMR AGAP Institute, Univ Montpellier, CIRAD, INRAE, Institut Agro, Montpellier, France and National University of Battambang, Cambodia; Gatien Falconnier, CIRAD, UPR AIDA, F-34398 Montpellier and AIDA, Univ Montpellier, CIRAD, Montpellier, France and International Maize and Wheat Improvement Centre (CIMMYT), Zimbabwe; David Berre, CIRAD, UPR AIDA, F-34398 Montpellier and AIDA, Univ Montpellier, CIRAD, Montpellier, France; Katrien Descheemaeker, Wageningen University &amp; Research, The Netherlands; Juliette Lairez, CIRAD, UPR AIDA, F-34398 Montpellier and AIDA, Univ Montpellier, CIRAD, Montpellier, France and Institut de l’Environnement et de Recherche Agricole (INERA), Burkina Faso; and Louise Leroux, CIRAD, UPR AIDA, F-34398 Montpellier and AIDA, Univ Montpellier, CIRAD, Montpellier, France, CIRAD, UPR AIDA, Nairobi and IITA, Kenya&lt;/em&gt;;&lt;/li&gt; &lt;li&gt;9.Modeling climate change impact on agro-ecosystem services: &lt;em&gt;Charlotte Weil, École Polytechnique Fédérale de Lausanne, Switzerland; Justin A. Johnson, University of Minnesota, USA; and Rebecca Chaplin-Kramer, University of Minnesota and SPRING, USA&lt;/em&gt;;&lt;/li&gt; &lt;li&gt;10.Modelling climate change impacts on agricultural commodity markets: &lt;em&gt;Ignacio Pérez Domínguez, Jordan Hristov, Christian Elleby and Thomas Fellmann, European Commission, Joint Research Centre, Spain; Andrea Toreti, European Commission, Joint Research Centre, Italy; Thomas Chatzopoulos and Ana Luisa Barbosa, European Commission, Joint Research Centre, Spain; and Frank Dentener, European Commission, Joint Research Centre, Italy&lt;/em&gt;;&lt;/li&gt; &lt;li&gt;11.Modelling transition of agricultural systems in response to climate change: &lt;em&gt;Arnout van Soesbergen and Fiona Jones, King’s College London, UK&lt;/em&gt;;&lt;/li&gt; &lt;/ul&gt; &lt;p&gt;&lt;strong&gt;Part 3 Modelling climate change impacts on regional agricultural systems&lt;/strong&gt;&lt;/p&gt; &lt;ul&gt; &lt;li&gt;12.Modelling the impact of climate change on agriculture in Europe: &lt;em&gt;Mirek Trnka and Rudolf Brázdil, Global Change Research Institute CAS, Czech Republic; Lorenzo Brilli, Institute for BioEconomy (IBE) – National Research Council (CNR), Italy; Hannah C. von Czettritz und Neuhaus, Leibniz Centre for Agricultural Landscape Research (ZALF), Germany; Sergi Costafreda-Aumedes, Institute for BioEconomy (IBE) – National Research Council (CNR), Italy; Petr Dobrovolný, Petr Holub and Karel Klem, Global Change Research Institute CAS, Czech Republic; Matthias Kuhnert, University of Aberdeen, UK; Luisa Leolini, University of Florence, Italy; Marco Moriondo, Institute for BioEconomy (IBE) – National Research Council (CNR), Italy; Nina Muntean, Czech University of Life Sciences Prague, Czech Republic; Jørgen Eivind Olesen, Aarhus University, Denmark; Markéta Poděbradská, Vera Potopová, Petr Štěpánek and Otmar Urban, Global Change Research Institute CAS, Czech Republic; and Peter Zander and Claas Nendel, Leibniz Centre for Agricultural Landscape Research (ZALF), Germany&lt;/em&gt;;&lt;/li&gt; &lt;li&gt;13.Modeling the impact of climate change on agriculture in the United States: &lt;em&gt;Bruno Basso, Neville Millar and Lydia Price, Michigan State University, USA&lt;/em&gt;;&lt;/li&gt; &lt;li&gt;14.Modeling the impact of climate change on agriculture in Latin America: &lt;em&gt;Fábio R. Marin and Ivo Zution Gonçalves, University of São Paulo, Brazil; Francisco J Meza, Forestal. Pontificia Universidad Católica de Chile, Chile; Néstor M. Riaño H., Ministry of Agriculture and Rural Development, Colombia; Andrés J. Peña Q, Colombian Corporation for Agricultural Research (AGROSAVIA), Colombia; Alexandre B. Heinneman, EMBRAPA, Brazil; Nereu A. Streck and Alencar Jr Zanon, Universidade Federal de Santa Maria, Brazil; Murilo S. Vianna, University of Bonn, Germany; and Evandro H. F. Silva and Nilson A. Vieira Jr, University of São Paulo, Brazil&lt;/em&gt;;&lt;/li&gt; &lt;li&gt;15.Modelling the impact of climate change on agriculture in Australia and Oceania: &lt;em&gt;Enli Wang, CSIRO Agriculture and Food, Australia; Edmar Teixeira, The New Zealand Institute for Plant &amp; Food Research Limited, New Zealand; Bangyou Zheng, CSIRO Agriculture and Food, Australia; Neal Hughes, Australian Bureau of Agricultural and Resource Economics and Sciences (ABARES), Australia; Karine Chenu, The University of Queensland, Queensland Alliance for Agriculture and Food Innovation (QAAFI), Australia; James Hunt, University of Melbourne, Australia; Afshin Ghahramani, University of Southern Queensland, Australia; Andries B. Potgieter, The University of Queensland, Queensland Alliance for Agriculture and Food Innovation (QAAFI), Australia; Junqi Zhu and Rogerio Cichota, The New Zealand Institute for Plant &amp; Food Research Limited, New Zealand; and Neil Huth, CSIRO Agriculture and Food, Australia&lt;/em&gt;;&lt;/li&gt; &lt;li&gt;16.Modelling the impact of climate change on agriculture in South Asia: &lt;em&gt;S. Naresh Kumar, ICAR-Indian Agricultural Research Institute, India&lt;/em&gt;;&lt;/li&gt; &lt;li&gt;17.Modelling the impact of climate change on agriculture in East Asia: &lt;em&gt;Bing Liu, Zi Ye, Yuan Cao, Bo Liu and Yan Zhu, Nanjing Agricultural University, China&lt;/em&gt;;&lt;/li&gt; &lt;li&gt;18.Modelling the impact of climate change on agriculture in North Africa and Southwest Asia: &lt;em&gt;Ehsan Eyshi Rezaei , Leibniz Centre for Agricultural Landscape Research (ZALF), Germany; and Sevim Seda Yamaç, Konya Food and Agriculture University, Turkey&lt;/em&gt;;&lt;/li&gt; &lt;li&gt;19.Modelling the impact of climate change on agriculture in West Africa: &lt;em&gt;D. S. MacCarthy, University of Ghana, Ghana; P. B. I. Akponikpe, Université de Parakou (UP), Benin; F. M. Akinseye, International Crop Research Institute for the Semi-Arid Tropics (ICRISAT), Nigeria and Centre d’Etude Régional pour l’Amélioration de l’Adaptation à la Sécheresse (CERAAS), Sénégal; M. Ly, Cheikh, Anta Diop University, Senegal; E. C. Timpong-Jones, University of Ghana, Ghana; I. Hathie, Initiative Prospective Agricole et Rurale (IPAR), Senegal; and S. G. K. Adiku, University of Ghana, Ghana&lt;/em&gt;;&lt;/li&gt; &lt;/ul&gt;</t>
  </si>
  <si>
    <t>&lt;ul&gt;&lt;li&gt;Assesses key advances in modelling techniques for assessing the impact of climate change on agriculture, such as improving data flows and dealing with uncertainty&lt;/li&gt;&lt;li&gt;Provides a global perspective on the impact of climate change on an array of agricultural systems, encompassing both crop and livestock production, in Europe, Asia, Africa, Australia and the Americas&lt;/li&gt;&lt;li&gt;Reviews best practices for modelling climate change impacts on particular aspects of agricultural systems, including crop growth and yield formation&lt;/li&gt;&lt;/ul&gt;</t>
  </si>
  <si>
    <t>10.19103/AS.2022.0115</t>
  </si>
  <si>
    <t>TVF;RNPG;TVB;TVK</t>
  </si>
  <si>
    <t>TEC003070;TEC003030;SCI092000</t>
  </si>
  <si>
    <t>TVF;TVK;RBPC;RNPG;TVB</t>
  </si>
  <si>
    <t>&lt;b&gt;This collection features five peer-reviewed reviews on ensuring the welfare of laying hens.&lt;/b&gt;&lt;br&gt;&lt;br&gt;The first chapter highlights the key welfare issues in poultry housing and management, focussing on the use of conventional cages to house laying hens. The chapter then explores the emergence of enriched cages and cage-free housing, as well as the benefits and risks of each system on bird health and welfare.&lt;br&gt;&lt;br&gt;The second chapter reviews the range of welfare issues affecting free range laying hens. The chapter also highlights the need to improve current understanding of how laying hens behave in free range systems to be able to adequately meet their health and welfare needs.&lt;br&gt;&lt;br&gt;The third chapter discusses the use of beak trimming methods, as well as the welfare concerns that arise as a result of their use. The chapter highlights alternative strategies to reduce the need for these practices which are known to incur acute pain.&lt;br&gt;&lt;br&gt;The fourth chapter reviews the impact of housing and management systems on the skeletal and cognitive development of laying hens. It discusses how nutrition and housing can be optimised to reduce the occurrence of bone health issues.&lt;br&gt;&lt;br&gt;The final chapter reviews current research on the genetics of behavioural traits in poultry, focussing on how breeding can be optimised to reduce aggressive behaviour in laying hens.</t>
  </si>
  <si>
    <t xml:space="preserve">&lt;b&gt;Chapter 1&lt;/b&gt; - Welfare issues in poultry housing and management: laying hens: &lt;i&gt;Victoria Sandilands, Scotland’s Rural College (SRUC), UK&lt;/i&gt;;  1 Introduction  2 Conventional cages  3 Enriched cages  4 Cage-free housing  5 Conclusion  6 Where to look for further information  7 References &lt;br&gt;&lt;b&gt;Chapter 2&lt;/b&gt; - Welfare issues affecting free-range laying hens: &lt;i&gt;Dana L.M. Campbell, University of New England and CSIRO, Australia, Sarah L, Lambton, University of Bristol, UK, Isabelle Ruhnke, University of New England, Australia and Claire A. Weeks, University of Bristol, UK&lt;/i&gt;;  1 Introduction  2 Use of the outdoor range  3 Mortality, health and correlations with range use  4 Predators and pathogens  5 Ranging, nutrition and grass impaction  6 Feather pecking and cannibalism  7 Summary  8 Future trends in research  9 Where to look for further information  10 References &lt;br&gt;&lt;b&gt;Chapter 3&lt;/b&gt; - Beak trimming of laying hens: welfare costs and benefits: &lt;i&gt;Dorothy McKeegan, University of Glasgow, UK&lt;/i&gt;;  1 Introduction  2 Feather pecking and cannibalism  3 The welfare impact of beak trimming  4 Effects of beak trimming on injurious pecking and production  5 Alternative strategies to reduce the need for beak trimming  6 Conclusions and future directions for research  7 Where to look for further information  8 References &lt;br&gt;&lt;b&gt;Chapter 4&lt;/b&gt; - Bone health and associated problems in layer hens: &lt;i&gt;Christina Rufener, University of California-Davis, USA; and Michael J. Toscano, University of Bern, Switzerland&lt;/i&gt;;  1 Introduction  2 Bone development, growth and remodelling  3 Identified bone health problems  4 Contributory factors to poor bone health  5 Influence of poor bone health on productivity and welfare  6 Strategies for improving bone health  7 Future trends in research  8 Where to look for further information  9 References &lt;br&gt;&lt;b&gt;Chapter 5&lt;/b&gt; - Genetics and genomics of behavioral and welfare traits in poultry species: &lt;i&gt;Heng-wei Cheng and Sha Jiang, Livestock Behavior Research Unit, USDA-ARS, USA and Southwest University, China&lt;/i&gt;;  1 Introduction  2 The relationship of natural and artificial selection to animal welfare  3 Management, behavior and welfare in poultry  4 Selection programs, aggression and poultry welfare  5 Group selection approaches to reduce aggression  6 Limitations of selection programs  7 Summary and future trends  8 Where to look for further information  9 References </t>
  </si>
  <si>
    <t>&lt;ul&gt;&lt;li&gt;Highlights the major welfare concerns that accompany the practice of beak trimming, as well as alternative strategies which can be used instead, such as optimising diet and housing&lt;/li&gt;&lt;li&gt;Explores the emergence and benefits of enriched cages and cage-free housing, focussing primarily on improvements to bird mental and emotional state&lt;/li&gt;&lt;li&gt;Emphasises the importance of housing and management in promoting positive cognitive and skeletal development in laying hens &lt;/li&gt;&lt;/ul&gt;</t>
  </si>
  <si>
    <t>10.19103/9781801466288</t>
  </si>
  <si>
    <t>TVHP;TVF;TVHB</t>
  </si>
  <si>
    <t>&lt;b&gt;This collection features six peer-reviewed reviews on advances and in detecting and forecasting crop pests and diseases.&lt;/b&gt;&lt;br&gt;&lt;br&gt;The first chapter introduces the concept of machine learning to identify and diagnose crop diseases, focussing on the deep learning concept.&lt;br&gt;&lt;br&gt;The second chapter discusses recent advances in crop disease forecasting models, focussing on the application of precision agriculture technologies and Earth observation satellites to identify areas at risk of possible disease outbreaks.&lt;br&gt;&lt;br&gt;The third chapter explores the contribution of remote sensing in improving the ways in which plant health is monitored in response to exposure to biotic stresses, such as disease.&lt;br&gt;&lt;br&gt;The fourth chapter reviews how sensor technologies in combination with informatics and modern application technologies can contribute to more effective pest control.&lt;br&gt;&lt;br&gt;The fifth chapter assesses the role of decision support systems for pest monitoring and management through information technology, such as spectral indices and image-based diagnostics.&lt;br&gt;&lt;br&gt;The final chapter addresses key issues and challenges in pest monitoring and forecasting models, such as the limitation of some traps in attracting insects through the use of sex pheromones.</t>
  </si>
  <si>
    <t xml:space="preserve">&lt;b&gt;Chapter 1&lt;/b&gt; - Using machine learning to identify and diagnose crop diseases: &lt;i&gt;Megan Long, John Innes Centre, UK&lt;/i&gt;;  1 Introduction  2 A quick introduction to deep learning  3 Preparation of data for deep learning experiments  4 Crop disease classification  5 Different visualisation techniques  6 Hyperspectral imaging for early disease detection  7 Case study: Identification and classification of diseases on wheat  8 Conclusion and future trends  9 Where to look for more information  10 References &lt;br&gt;&lt;b&gt;Chapter 2&lt;/b&gt; - Advances in crop disease forecasting models: &lt;i&gt;Nathaniel Newlands, Summerland Research and Development Centre, Science and Technology Branch, Agriculture and Agri-Food Canada, Canada&lt;/i&gt;;  1 Introduction  2 Modeling complex, crop-disease-environment dynamics  3 Big data assimilation to improve forecast quality  4 Novel artificial intelligence (AI)-based methodologies  5 Case study: operational, crop disease early-warning systems  6 Conclusion and future trends  7 Where to look for further information  8 References &lt;br&gt;&lt;b&gt;Chapter 3&lt;/b&gt; - Advances in remote/aerial sensing technologies to assess crop health: &lt;i&gt;Michael Schirmann, Leibniz Institute of Agricultural Engineering, Germany&lt;/i&gt;;  1 Introduction  2 Remote sensing of crop health  3 Remote sensing of crop diseases  4 Case study: detecting stripe rust using very high-resolution imaging  5 Conclusion and future trends  6 Where to look for further information  7 References &lt;br&gt;&lt;b&gt;Chapter 4&lt;/b&gt; - Precision crop protection systems: &lt;i&gt;E. C. Oerke, University of Bonn, Germany&lt;/i&gt;;  1 Introduction  2 Variability of pest incidence and pest management strategies  3 Sensor use for disease management  4 Sensor use for the management of invertebrate pests  5 Perspectives  6 References &lt;br&gt;&lt;b&gt;Chapter 5&lt;/b&gt; - Decision-support systems for pest monitoring and management: &lt;i&gt;B. Sailaja, Ch. Padmavathi, D. Krishnaveni, G. Katti, D. Subrahmanyam, M. S. Prasad, S. Gayatri and S. R. Voleti, ICAR-Indian Institute of Rice Research, India&lt;/i&gt;;  1 Introduction  2 Pest identification  3 Pest monitoring  4 Pest forecasting  5 Integrated pest management (IPM)  6 Case studies  7 Summary and future trends  8 Where to look for further information  9 References &lt;br&gt;&lt;b&gt;Chapter 6&lt;/b&gt; - Advances in insect pest and disease monitoring and forecasting in horticulture: &lt;i&gt;Irene Vänninen, Natural Resources Institute Finland (LUKE), Finland&lt;/i&gt;;  1 Introduction  2 Addressing key issues and challenges of pest monitoring and forecasting  3 Case study: whitefly sampling, monitoring and forecasting &lt;br&gt;4 Conclusion  5 Future trends in research  6 Where to look for further information  7 References </t>
  </si>
  <si>
    <t>&lt;ul&gt;&lt;li&gt;Addresses the need for more effective, yet sustainable pest identification and control methods&lt;/li&gt;&lt;li&gt;Considers the use of precision agriculture technologies, such as satellites as means of identifying geographical locations at risk of possible disease outbreaks&lt;/li&gt;&lt;li&gt;Provides an overview of bottlenecks and challenges in adopting pest monitoring and forecasting models&lt;/li&gt;&lt;/ul&gt;</t>
  </si>
  <si>
    <t>10.19103/9781801465076</t>
  </si>
  <si>
    <t>TVP;TVB;TVDR;TVF;TVK;TVS;RBGB</t>
  </si>
  <si>
    <t>TEC058000;TEC003030;TEC003070;TEC003050;TEC003060;SCI073000</t>
  </si>
  <si>
    <t>TVP;TVB;TVDR;TVF;TVK;TVS;TVBP</t>
  </si>
  <si>
    <t xml:space="preserve">&lt;b&gt;This collection features five peer-reviewed reviews on improving biosecurity in livestock production.&lt;/b&gt;&lt;br&gt;&lt;br&gt;The first chapter highlights the importance of implementing biosecurity measures along the pig production chain as a means of minimising disease introduction (external biosecurity) and spread (internal biosecurity) throughout the farm. &lt;br&gt;&lt;br&gt;The second chapter reviews the diagnosis and monitoring of common pig diseases, as well as the control measures that can be implemented on the farm, focussing on the importance of establishing effective biosecurity measures. &lt;br&gt;&lt;br&gt;The third chapter provides a brief overview of the emergence and re-emergence of several infectious pathogens of poultry. The chapter highlights the integral role of improving biosecurity in poultry flocks as a means of mitigating future disease risk, including proper cleaning and disinfection techniques.&lt;br&gt;&lt;br&gt;The fourth chapter provides an overview of good farming practices for beef cattle farms, with particular discussion of biosecurity, animal welfare and the importance of clean cattle policies.&lt;br&gt;&lt;br&gt;The final chapter summarises key issues of biosecurity which arise in organic animal farming and discusses their significance to human health. Two case studies are presented to demonstrate the successful implementation of biosecurity plans as a means of reducing disease risk.
</t>
  </si>
  <si>
    <t xml:space="preserve">&lt;b&gt;Chapter 1&lt;/b&gt; - On-farm strategies for preventing pig diseases: improving biosecurity: &lt;i&gt;Jeroen Dewulf and Dominiek Maes, Ghent University, Belgium&lt;/i&gt;;  1 Introduction  2 What is biosecurity?  3 External biosecurity measures  4 Internal biosecurity measures  5 Measuring biosecurity 6 Conclusion 7 References &lt;br&gt;&lt;b&gt;Chapter 2&lt;/b&gt; - Disease identification and management on the pig farm: &lt;i&gt;Dominiek Maes, Jeroen Dewulf, Filip Boyen and Freddy Haesebrouck, Ghent University, Belgium&lt;/i&gt;;  1 Introduction  2 Disease identification  3 Disease management and control: overview  4 External biosecurity  5 Internal biosecurity  6 Vaccination and antimicrobial medication  7 Future trends in diagnostics and disease monitoring and control  8 Conclusion  9 Where to look for further information  10 References &lt;br&gt;&lt;b&gt;Chapter 3&lt;/b&gt; - Improving biosecurity in poultry flocks: &lt;i&gt;Jean-Pierre Vaillancourt and Manon Racicot, Université de Montréal, Canada; and Mattias Delpont, École Nationale Vétérinaire de Toulouse, France&lt;/i&gt;;  1 Introduction  2 Reducing sources of contamination: cleaning and disinfection of poultry barns  3 Reducing sources of contamination: equipment and vehicles&lt;br&gt;4 Reducing sources of contamination: water and feed hygiene  5 Reducing sources of contamination: insect, mite and rodent pests, wild birds and pets  6 Reducing sources of contamination: manure, litter and dead birds  7 Separating healthy birds from sources of contamination: zoning production sites  8 Separating healthy birds from sources of contamination: hatchery  9 Separating healthy birds from sources of contamination: regional biosecurity  10 Biosecurity compliance  11 The economics of biosecurity  12 Conclusion and future trends  13 Where to look for further information  14 References &lt;br&gt;&lt;b&gt;Chapter 4&lt;/b&gt; - Food safety management on farms producing beef: &lt;i&gt;Peter Paulsen, Frans J. M. Smulders and Friederike Hilbert, University of Veterinary Medicine, Austria&lt;/i&gt;;  1 Introduction  2 Good farming practices and biosecurity for beef cattle farms  3 Animal handling and animal welfare  4 Clean cattle policy  5 From GFP to pre-harvest food safety management: the case of E. coli O157  6 Quality assurance programmes for beef production  7 Summary  8 Future trends in research  9 Where to look for further information  10 References &lt;br&gt;&lt;b&gt;Chapter 5&lt;/b&gt; - Biosecurity and safety for humans and animals in organic animal farming: &lt;i&gt;K. Ellis, Scottish Centre for Production Animal Health and Food Safety, University of Glasgow, UK&lt;/i&gt;;  1 Introduction  2 The challenges of biosecurity risk in organic farming  3 Food safety summary  4 Controlling infectious diseases  5 Conclusions and future trends  6 Case studies  7 Where to look for further information  8 References </t>
  </si>
  <si>
    <t>&lt;ul&gt;&lt;li&gt;Highlights the need to implement biosecurity measures to intercept the introduction of diseases into a farm, as well as their further spread should they infect on-farm animals&lt;/li&gt;&lt;li&gt;Discusses the methods available to measure and quantify the biosecurity status of a pig farm&lt;/li&gt;&lt;li&gt;Reviews some of the most effective biosecurity measures used to reduce contamination risk, including cleaning and disinfection and managing insect, mite and rodent pests in housing&lt;/li&gt;&lt;/ul&gt;</t>
  </si>
  <si>
    <t>10.19103/9781801466325</t>
  </si>
  <si>
    <t>TVHP;TVHB;TVF;TVG</t>
  </si>
  <si>
    <t>TVHP;TVF;TVHB;TVG</t>
  </si>
  <si>
    <t>&lt;p&gt;&lt;b&gt;Agriculture is facing unprecedented scrutiny for its social and environmental impacts.&lt;/b&gt; Many of the key choices it must make are fundamentally about ethics.&lt;br&gt;&lt;br&gt;&lt;i&gt;Key issues in agricultural ethics&lt;/i&gt; explores key ethical debates surrounding agriculture and agri-food supply chains. These include issues such as animal welfare, use of labour, the effects of new technologies and the overall impact of agriculture on the environment. It considers the ways these ethical dilemmas may be better understood and potentially resolved.&lt;br&gt;&lt;br&gt;Edited by a leading researcher in the field, &lt;i&gt;Key issues in agricultural ethics&lt;/i&gt; will be a standard reference for researchers in agriculture and environmental science, government and other private sector agencies responsible for monitoring good agricultural practice, as well as researchers involved in the social sciences with a focus on ethics.&lt;/p&gt;</t>
  </si>
  <si>
    <t>&lt;p&gt;&lt;strong&gt;Part 1 General&lt;/strong&gt;&lt;/p&gt; &lt;ul&gt; &lt;li&gt;1.What is agricultural ethics and why does it matter?: &lt;em&gt;Paul B. Thompson, Michigan State University, USA&lt;/em&gt;;&lt;/li&gt; &lt;li&gt;2.Approaches to ethics: &lt;em&gt;Katie McShane, Colorado State University, USA&lt;/em&gt;;&lt;/li&gt; &lt;li&gt;3.Institutionalizing agricultural ethics in US land-grant universities: &lt;em&gt;Robert L. Zimdahl, Colorado State University, USA&lt;/em&gt;;&lt;/li&gt; &lt;li&gt;4.Gender dimensions of agricultural ethics: &lt;em&gt;Samantha Noll, Washington State University, USA&lt;/em&gt;;&lt;/li&gt; &lt;li&gt;5.Agricultural ethics – the farmer’s perspective: &lt;em&gt;Robert L. Zimdahl, Colorado State University, USA&lt;/em&gt;;&lt;/li&gt; &lt;li&gt;6.Virtue ethics, Wendell Berry and agriculture: &lt;em&gt;Wade Casey, Loyola University Chicago, USA&lt;/em&gt;;&lt;/li&gt; &lt;/ul&gt; &lt;p&gt;&lt;strong&gt;Part 2 Ethical issues&lt;/strong&gt;&lt;/p&gt; &lt;ul&gt; &lt;li&gt;7.Agriculture and the environment: ethical issues: &lt;em&gt;Richard Bawden and Roger Packham, Western Sydney University, Australia&lt;/em&gt;;&lt;/li&gt; &lt;li&gt;8.Migrant labour in agriculture: ethical issues and challenges: &lt;em&gt;Francesca Giarè, Patrizia Borsotto and Gabriella Ricciardi, Council for Agricultural Research and Economics (CREA), Italy&lt;/em&gt;;&lt;/li&gt; &lt;li&gt;9.Intensification in agriculture: ethical issues: &lt;em&gt;Alesandros Glaros, Philip Quarshie, Emily Duncan and Evan Fraser, University of Guelph, Canada&lt;/em&gt;;&lt;/li&gt; &lt;li&gt;10.Key ethical issues in livestock farming: &lt;em&gt;Natalie Thomas, University of Guelph, Canada; and Adam B. D. Langridge, Nipissing University, Canada&lt;/em&gt;;&lt;/li&gt; &lt;li&gt;11.Ethical issues of developing new technologies in agriculture: &lt;em&gt;Bart Gremmen, Wageningen University, The Netherlands&lt;/em&gt;;&lt;/li&gt; &lt;li&gt;12.Intellectual property rights in agriculture: ethical issues: &lt;em&gt;Leland L. Glenna, The Pennsylvania State University, USA&lt;/em&gt;;&lt;/li&gt; &lt;li&gt;13.Ethics of agricultural research: &lt;em&gt;N. Yasemin Yalım, Ankara University, Turkey; Burçin Çokuysal, Ege University, Turkey; and Cemal Taluğ, Ankara University, Turkey&lt;/em&gt;;&lt;/li&gt; &lt;/ul&gt;</t>
  </si>
  <si>
    <t>&lt;p&gt;&lt;/p&gt;&lt;ul&gt;&lt;li&gt;Provides a comprehensive overview of the key ethical debates in agriculture&lt;/li&gt;&lt;li&gt;Considers the responsibilities of stakeholders across the agri-food supply chain and their role in institutionalising agricultural ethics&lt;/li&gt;&lt;li&gt;Reviews the key gender dimensions of agricultural ethics, focussing on the role of women in agricultural research, production and debate&lt;/li&gt;&lt;/ul&gt;&lt;p&gt;&lt;/p&gt;</t>
  </si>
  <si>
    <t>10.19103/AS.2023.0125</t>
  </si>
  <si>
    <t>TVF;TVB;TVK;JFF</t>
  </si>
  <si>
    <t>TEC003070;TEC003030;TEC003000;PHI005000</t>
  </si>
  <si>
    <t>TVF;TVB;TVK;JBF</t>
  </si>
  <si>
    <t>&lt;p&gt;&lt;strong&gt;“The one thing that really struck me about this book was the calibre of the editorial team and the international range and expertise of the contributing editors and authors. With over 550 pages this book is well worth its place on the bookshelf of anyone who is interested in poultry breeding and genomics.”&lt;/strong&gt; &lt;em&gt;(International Hatchery Practice)&lt;/em&gt;&lt;/p&gt; &lt;p&gt;&lt;strong&gt;“The editor of the book is Nick French, an internationally highly recognised scientist and practitioner in the field of poultry breeding, which in turn guarantees a close link between research and practice. &lt;em&gt;Embryo development and hatchery practice in poultry production&lt;/em&gt; will fill a gap in this field and provide practitioners, researchers and students with an up-to-date reference work.”&lt;/strong&gt;&lt;i&gt; (Book Review Published in European Poultry Science – Dr Barbara Tzschentke, Humboldt-Universität zu Berlin, Germany)&lt;/i&gt;&lt;/p&gt; &lt;p&gt;It is widely recognised that developments in the chick embryo have a profound effect on hatchability and the subsequent health and productive capacity of poultry. With a stronger focus on welfare, prevention of disease and more sustainable poultry production, understanding these early stages has never been more crucial.&lt;/p&gt; &lt;p&gt;&lt;em&gt;Embryo development and hatchery practice in poultry production&lt;/em&gt; addresses the key stages and factors in embryo development in poultry to optimise hatchability and chick health. The book reviews the role of parental and environmental factors on embryo development and skeletal growth.&lt;/p&gt; &lt;p&gt;The book also reviews the effects of incubation on chick health and development, including factors such as temperature, light exposure and humidity, as well as best practice in managing the hatching stage.&lt;/p&gt; &lt;p&gt;Through focussed and authoritative discussions, the book details best practices for managing a hatchery environment to ensure that chick welfare, health and productive capacity are optimized.&lt;/p&gt;</t>
  </si>
  <si>
    <t>&lt;p&gt;&lt;strong&gt;Part 1 Parental influences and embryo development&lt;/strong&gt;&lt;/p&gt; &lt;ul&gt; &lt;li&gt;1. Genetic selection to improve reproductive traits in chickens: &lt;em&gt;David Cavero and Maurice Raccoursier, H&amp;N International, Germany&lt;/em&gt;;&lt;/li&gt; &lt;li&gt;2. Managing breeder poultry flocks to optimise hatchability and chick health: &lt;em&gt;R. A. van Emous, Wageningen Livestock Research, The Netherlands&lt;/em&gt;;&lt;/li&gt; &lt;li&gt;3. Advances in understanding the development of defences against pathogens in the chicken egg: &lt;em&gt;Maureen M. Bain, University of Glasgow, UK&lt;/em&gt;;&lt;/li&gt; &lt;li&gt;4. Assessing poultry semen quality: &lt;em&gt;Murray R. Bakst, formerly USDA-ARS, USA&lt;/em&gt;;&lt;/li&gt; &lt;li&gt;5. Key stages of embryo development in poultry: &lt;em&gt;Marleen Boerjan, formerly R&amp;D Royal PasReform, The Netherlands&lt;/em&gt;;&lt;/li&gt; &lt;li&gt;6. Chicken egg storage and transport: &lt;em&gt;Dinah Nicholson, Aviagen Ltd, UK&lt;/em&gt;;&lt;/li&gt; &lt;li&gt;7. In ovo sexing in poultry chicks: &lt;em&gt;Anke Förster, Agri Advanced Technologies GmbH, Germany; and Thomas Bartels, Institute of Animal Welfare and Animal Husbandry, Germany&lt;/em&gt;;&lt;/li&gt; &lt;li&gt;8. In ovo vaccination of chicken eggs: &lt;em&gt;Christopher J. Williams, Consultant, USA&lt;/em&gt;;&lt;/li&gt; &lt;/ul&gt; &lt;p&gt;&lt;strong&gt;Part 2 Incubation&lt;/strong&gt;&lt;/p&gt; &lt;ul&gt; &lt;li&gt;9. Incubator design for poultry eggs: principles and techniques: &lt;em&gt;Ron Meijerhof, Poultry Performance Plus, The Netherlands&lt;/em&gt;;&lt;/li&gt; &lt;li&gt;10. Understanding the effects of incubator temperature on embryo and post-hatch chick development: &lt;em&gt;R. Michael Hulet, Penn State University, USA; and Michael J. Wineland, North Carolina State University, USA&lt;/em&gt;;&lt;/li&gt; &lt;li&gt;11. Understanding the effects of light on embryo and post-hatch chick development: &lt;em&gt;Israel Rozenboim, Liron Dishon, Natalie Avital-Cohen and Joanna Bartman, The Hebrew University of Jerusalem, Israel; and Ronen Shviki, BeyondEdge Inc, USA&lt;/em&gt;;&lt;/li&gt; &lt;li&gt;12. Understanding the effects of humidity/air composition on embryo and post-hatch chick development: &lt;em&gt;E. David Peebles, Mississippi State University, USA&lt;/em&gt;;&lt;/li&gt; &lt;li&gt;13. The role of egg turning in embryo development: &lt;em&gt;Okan Elibol, Ankara University, Turkey&lt;/em&gt;;&lt;/li&gt; &lt;li&gt;14. Poultry embryo development and skeletal growth: &lt;em&gt;Edgar Orlando Oviedo-Rondón, North Carolina State University, USA&lt;/em&gt;;&lt;/li&gt; &lt;/ul&gt; &lt;p&gt;&lt;strong&gt;Part 3 Managing the hatching stage&lt;/strong&gt;&lt;/p&gt; &lt;ul&gt; &lt;li&gt;15. Managing the poultry hatcher environment: &lt;em&gt;Roos Molenaar and Henry van den Brand, Wageningen University &amp; Research, The Netherlands&lt;/em&gt;;&lt;/li&gt; &lt;li&gt;16. Alternative hatching systems for broilers: &lt;em&gt;Henry van den Brand, Bas Kemp and Roos Molenaar, Wageningen University and Research, The Netherlands&lt;/em&gt;;&lt;/li&gt; &lt;li&gt;17. Key issues in transportation of broiler and layer chicks: &lt;em&gt;M. A. Mitchell, Scotland’s Rural College (SRUC), UK&lt;/em&gt;;&lt;/li&gt; &lt;/ul&gt;</t>
  </si>
  <si>
    <t>&lt;ul&gt;&lt;li&gt;Provides a comprehensive review of the key stages in embryo development, as well as the factors which affect successful development (e.g. temperature and humidity)&lt;/li&gt;&lt;li&gt;Reviews the recent advances in incubator technologies and its effect on chick health and development&lt;/li&gt;&lt;li&gt;Addresses the key issues in poultry hatchery environments, focussing on issues related to feed/water deprivation and transportation of chicks to farms &lt;/li&gt;&lt;/ul&gt;</t>
  </si>
  <si>
    <t>10.19103/AS.2022.0118</t>
  </si>
  <si>
    <t xml:space="preserve">&lt;b&gt;This collection features four peer-reviewed reviews on the nutritional and health benefits of beverage crops.&lt;/b&gt;&lt;br&gt;&lt;br&gt;The first chapter introduces the importance of coffee leaves, highlighting their high antioxidant potential and impact on fruit quality. The chapter provides an inventory of molecules identified in the leaves of cultivated coffee trees, as well as the beneficial effects of these molecules on human health. &lt;br&gt;&lt;br&gt;The second chapter considers the nutritional and health-related aspects of regular coffee consumption, focussing on its ability to prevent the onset of chronic diseases. The chapter also highlights that above-average consumption of coffee can lead to the development of side effects, including caffeine tolerance, dependence and withdrawal.&lt;br&gt;&lt;br&gt;The third chapter discusses the main phytochemicals contained in tea, including polyphenols, amino acids, vitamins, carbohydrates and purine alkaloids. The chapter reviews the current analytical techniques available for tea characterisation, such as chromatic and spectroscopic techniques.&lt;br&gt;&lt;br&gt;The final chapter explores the beneficial health effects of consuming tea on a regular basis. The chapter considers the potential role for tea in combatting chronic diseases, such as cancer, diabetes, cardiovascular and neurodegenerative diseases, as well as the possible mechanisms of actions of tea constituents.
</t>
  </si>
  <si>
    <t xml:space="preserve">&lt;b&gt;Chapter 1&lt;/b&gt; - Beneficial compounds from coffee leaves: &lt;i&gt;Claudine Campa, UMR IPME, France; and Arnaud Petitvallet, Wize Monkey, Canada&lt;/i&gt;;  1 Introduction  2 Characterization of leaf metabolites in cultivated coffee plants  3 Beneficial compounds for coffee plants  4 Beneficial compounds for humans  5 Case study: Wize Monkey  6 Conclusion  7 Future trends  8 Where to look for further information  9 References &lt;br&gt;&lt;b&gt;Chapter 2&lt;/b&gt; - Nutritional and health effects of coffee: &lt;i&gt;Adriana Farah, Federal University of Rio de Janeiro, Brazil&lt;/i&gt;;  1 Introduction  2 Nutrients and bioactive compounds of coffee  3 Main beneficial health effects of coffee  4 Potential side effects of coffee drinking  5 Final considerations  6 Acknowledgements  7 Where to look for further information  8 References &lt;br&gt;&lt;b&gt;Chapter 3&lt;/b&gt; - Instrumentation and methodology for the quantification of phytochemicals in tea: &lt;i&gt;Ting Zhang, China University of Geosciences and Huanggang Normal University, China; Xiaojian Lv, Yin Xu, Lanying Xu and Tao Long, Huanggang Normal University, China; Chi-Tang Ho, Rutgers University, USA; and Shiming Li, Huanggang Normal University, China and Rutgers University, USA&lt;/i&gt;;  1 Introduction  2 Phytochemicals in tea: bioactive compounds  3 Phytochemicals in tea: flavour and colour compounds  4 Analytical techniques for tea characterization: overview and chromatic techniques  5 Analytical techniques for tea characterization: spectroscopic techniques  6 Determination of compounds in tea: phenolic compounds and sugars  7 Determination of compounds in tea: analysis of volatile compounds  8 Determination of compounds in tea: other compounds and elements  9 Diversified tea products  10 Summary  11 References &lt;br&gt;&lt;b&gt;Chapter 4&lt;/b&gt; - The potential role for tea in combating chronic diseases: &lt;i&gt;Chung S. Yang, Rutgers University, USA&lt;/i&gt;;  1 Introduction  2 Chemical properties, bioavailability and biotransformation of tea constituents  3 Tea and cancer prevention  4 Reduction of body weight, alleviation of metabolic syndrome and prevention of diabetes  5 Lowering of blood cholesterol, blood pressure and incidence of cardiovascular diseases  6 Neuroprotective effects of tea  7 Conclusion  8 Where to look for further information  9 Acknowledgements  10 References </t>
  </si>
  <si>
    <t>&lt;ul&gt;&lt;li&gt;Addresses the development of avoidable health conditions as a result of consuming too much coffee, such as caffeine dependence and withdrawal&lt;/li&gt;&lt;li&gt;Provides a comprehensive review of the human health benefits of consuming tea and/or coffee on a regular basis in measured quantities, including the lowering of blood cholesterol and blood pressure&lt;/li&gt;&lt;li&gt;Reviews a selection of analytical techniques available to identify the presence of key phytochemicals&lt;/li&gt;&lt;/ul&gt;</t>
  </si>
  <si>
    <t>10.19103/9781786769763</t>
  </si>
  <si>
    <t>TVK;TVF;TVQ;PSTD</t>
  </si>
  <si>
    <t>TEC003030;TEC003010;TEC003070;TEC003080</t>
  </si>
  <si>
    <t>TVK;TVF;TVQ;PST</t>
  </si>
  <si>
    <t>&lt;b&gt;This collection features four peer-reviewed reviews on proximal sensors in agriculture.&lt;/b&gt;&lt;br&gt;&lt;br&gt;The first chapter addresses the use of proximal sensors to evaluate crop health and performance throughout the growing season. The chapter reviews the evolution of crop sensors, as well as the issues and limitations facing further development, including the need to develop sensors equipped with the ability to detect stresses other than nitrogen.&lt;br&gt;&lt;br&gt;The second chapter reviews recent advances in using proximal sensors to detect crop health status in horticultural crops. The chapter considers the application of sensors to detect micro-environmental parameters linked to pathogen lifecycles which can then be utilised to predict disease risk.&lt;br&gt;&lt;br&gt;The third chapter reviews advances in using proximal spectroscopic sensors to assess soil health. It assesses principles and technologies, key properties measured, advantages and disadvantages together with applications in improving soil management.&lt;br&gt;&lt;br&gt;The final chapter discusses advances in the use of proximal sensor fusion and multi-sensor platforms for improved crop management. The chapter considers the combination of remote sensing from satellites and weather station data as the basis for crop growth models and explores the benefits of utilising a selection of tools to investigate yield prediction.</t>
  </si>
  <si>
    <t xml:space="preserve">&lt;b&gt;Chapter 1&lt;/b&gt; - Proximal crop sensing: &lt;i&gt;Richard B. Ferguson, University of Nebraska-Lincoln, USA&lt;/i&gt;;  1 Introduction&lt;br&gt;  2 The evolution of crop sensors  3 Current issues in sensor development  4 Case studies  5 Conclusion: sustainability and environmental implications  6 Future trends for research  7 Where to look for further information  8 References &lt;br&gt;&lt;b&gt;Chapter 2&lt;/b&gt; - Advances in proximal sensors to detect crop health status in horticultural crops: &lt;i&gt;Catello Pane, CREA – Research Centre for Vegetable and Ornamental Crops, Italy&lt;/i&gt;;  1 Introduction&lt;br&gt;  2 Optoelectronic devices for detecting disease in vegetable plants  3 Sensors for the detection of micro-environmental parameters related to disease outbreaks  4 Case study: digital and mechatronic applications on baby leaf vegetable quality chain  5 Conclusion  6 Where to look for further information  7 References &lt;br&gt;&lt;b&gt;Chapter 3&lt;/b&gt; - Advances in using proximal spectroscopic sensors to assess soil health: &lt;i&gt;Kenneth A. Sudduth, USDA-ARS, USA&lt;/i&gt;; &lt;br&gt;&lt;br&gt;&lt;b&gt;Chapter 4&lt;/b&gt; - Advances in proximal sensor fusion and multi-sensor platforms for improved crop management: &lt;i&gt;David W. Franzen and Anne M. Denton, North Dakota State University, USA&lt;/i&gt;;  1 Introduction&lt;br&gt;  2 Use of plant height and proximal/remote sensing  3 Sensors and weather data  4 Multi-sensor approaches  5 Statistical tools for fusing multi-sensor data  6 Conclusions and future trends  7 References </t>
  </si>
  <si>
    <t>&lt;ul&gt; &lt;li&gt;Considers the use of proximal sensors as a means of evaluating crop health and performance&lt;/li&gt; &lt;li&gt;Reviews recent advances in the use of proximal spectroscopic sensors to measure soil health&lt;/li&gt; &lt;li&gt;Addresses the key challenges facing future crop sensor development&lt;/li&gt; &lt;/ul&gt;</t>
  </si>
  <si>
    <t>10.19103/9781801464246</t>
  </si>
  <si>
    <t>TVK;RBGB;TVDR;TVF;TVB</t>
  </si>
  <si>
    <t>TEC003030;TEC003060;TEC003070;TEC003050</t>
  </si>
  <si>
    <t>TVK;RBGB;TVDR;TVF;TVBP</t>
  </si>
  <si>
    <t>&lt;p&gt;&lt;b&gt;With growing concerns surrounding the impact of climate change on both native and invasive pest invasions, coupled with the rising threat of global food insecurity, more research is required to understand the major insect pests of cereals, including how best to control and monitor them.&lt;/b&gt;&lt;br&gt;&lt;br&gt;&lt;i&gt;Advances in understanding insect pests affecting wheat and other cereals&lt;/i&gt; provides a comprehensive review of the wealth of research that addresses this challenge. This collection discusses the most recent developments in fundamental and applied research on major pests and shows how better understanding of these pests can be used to improve integrated pest management strategies.&lt;/p&gt;</t>
  </si>
  <si>
    <t>&lt;p&gt;&lt;strong&gt;Part 1 Foliar feeding pests&lt;/strong&gt;&lt;/p&gt; &lt;ul&gt; &lt;li&gt;1. Cereal leaf beetle (&lt;em&gt;Oulema melanopus&lt;/em&gt;): &lt;em&gt;Edward W. Evans, Utah State University, USA&lt;/em&gt;;&lt;/li&gt; &lt;li&gt;2. Grasshoppers and other orthopteran pests: &lt;em&gt;Robert B. Srygley, Pest Management Research Unit, Northern Plains Agricultural Research Laboratory, USDA-ARS, USA&lt;/em&gt;;&lt;/li&gt; &lt;/ul&gt; &lt;p&gt;&lt;strong&gt;Part 2 Gall midges and stem feeding pests&lt;/strong&gt;&lt;/p&gt; &lt;ul&gt; &lt;li&gt;3. The Hessian fly: a destructive pest of wheat and barley: &lt;em&gt;Ming-Shun Chen, Hard Winter Wheat Genetics Research Unit, Center for Grain and Animal Health Research – USDA-ARS, USA; Nida Ghori, Kansas State University, USA; and Guihua Bai and Xuming Liu, Hard Winter Wheat Genetics Research Unit, Center for Grain and Animal Health Research – USDA-ARS, USA&lt;/em&gt;;&lt;/li&gt; &lt;li&gt;4. Wheat midge (&lt;em&gt;Sitodiplosis mosellana&lt;/em&gt;): management in the Northern Great Plains of the United States and Canada: &lt;em&gt;Govinda Shrestha, Oregon State University, USA; and Gadi V. P. Reddy, Southern Insect Management Research Unit, USA&lt;/em&gt;;&lt;/li&gt; &lt;li&gt;5. Wheat stem sawfly (&lt;em&gt;Cephus cinctus&lt;/em&gt; Norton): &lt;em&gt;David Weaver, Montana State University, USA&lt;/em&gt;;&lt;/li&gt; &lt;/ul&gt; &lt;p&gt;&lt;strong&gt;Part 3 Phloem feeding pests, mites and root feeding pests&lt;/strong&gt;&lt;/p&gt; &lt;ul&gt; &lt;li&gt;6. Russian wheat aphid (&lt;em&gt;Diuraphis noxia&lt;/em&gt;): an overview: &lt;em&gt;Vicki L. Tolmay, Agricultural Research Council – Small Grain Institute, South Africa&lt;/em&gt;;&lt;/li&gt; &lt;li&gt;7. Greenbug (&lt;em&gt;Schizaphis graminum&lt;/em&gt;): an overview: &lt;em&gt;Tom A. Royer, Oklahoma State University, USA&lt;/em&gt;;&lt;/li&gt; &lt;li&gt;8. Greenbug-wheat interactions, pest management and host resistance: &lt;em&gt;L. A. Crespo-Herrera, International Maize and Wheat Improvement Center (CIMMYT), Mexico; J. Huerta-Espino, Instituto Nacional de Investigaciones Forestales Agrícolas y Pecuarias, Mexico; and R. P. Singh, International Maize and Wheat Improvement Center (CIMMYT), Mexico&lt;/em&gt;;&lt;/li&gt; &lt;li&gt;9. Fescue aphid (&lt;em&gt;Metopolophium festucae&lt;/em&gt;): &lt;em&gt;Sanford D. Eigenbrode and Subodh Adhikari, University of Idaho, USA; and Arash Rashed, Virginia Tech, USA&lt;/em&gt;;&lt;/li&gt; &lt;li&gt;10. The English grain aphid &lt;em&gt;Sitobion avenae&lt;/em&gt;: &lt;em&gt;Deguang Liu, College of Plant Protection, Northwest A&amp;F University, China&lt;/em&gt;;&lt;/li&gt; &lt;li&gt;11. Wheat curl mite ecology and epidemiology of its associated wheat viruses: &lt;em&gt;Gary L. Hein, Anthony J. McMechan and Lindsay Overmyer, University of Nebraska-Lincoln, USA&lt;/em&gt;;&lt;/li&gt; &lt;li&gt;12. Advances in managing wireworms in cereal crops: challenges and future directions: &lt;em&gt;Arash Rashed, Virginia Tech, USA; and Erik J. Wenninger, University of Idaho, USA&lt;/em&gt;;&lt;/li&gt; &lt;/ul&gt; &lt;p&gt;&lt;strong&gt;Part 4 Emerging issues&lt;/strong&gt;&lt;/p&gt; &lt;ul&gt; &lt;li&gt;13. Recent invasions of insect pests of wheat and sorghum: &lt;em&gt;Michael J. Brewer and Blake H. Elkins, Texas A&amp;M AgriLife Research, Texas A&amp;M University, USA&lt;/em&gt;;&lt;/li&gt; &lt;li&gt;14. Biotechnology for wheat crop protection: potential and challenges: &lt;em&gt;Anna-Maria Botha, Stellenbosch University, South Africa&lt;/em&gt;;&lt;/li&gt; &lt;li&gt;15. Online decision support systems, remote sensing and artificial intelligence applications for wheat pest management: &lt;em&gt;Daniel J. Leybourne, Leibniz University Hannover, Germany and RSK ADAS Ltd, UK; Mark Ramsden and Sacha White, RSK ADAS Ltd, UK; Rujing Wang, He Huang and Chengjun Xe, Institute of Intelligent Machines, Chinese Academy of Sciences, China; and Po Yang, University of Sheffield, UK&lt;/em&gt;;&lt;/li&gt; &lt;/ul&gt;</t>
  </si>
  <si>
    <t>&lt;ul&gt;&lt;li&gt;Addresses the wealth of research on understanding, managing and monitoring major insect pests affecting cereal crops&lt;/li&gt;&lt;li&gt;Considers emerging issues facing cereal production, including the arrival of invasive species as a result of climate change&lt;/li&gt;&lt;li&gt;Explores key advances in understanding plant-insect interactions in infestations of wheat and other cereals&lt;/li&gt;&lt;/ul&gt;</t>
  </si>
  <si>
    <t>10.19103/AS.2022.0114</t>
  </si>
  <si>
    <t>TVP;TVKC;TVF;TVB</t>
  </si>
  <si>
    <t>&lt;b&gt;Insect pests remain a major threat to crop production primarily because of their ability to inflict severe damage on crop yields, as well as their role as key vectors of disease.&lt;/b&gt; Early identification of pests is critical to the success of integrated pest management (IPM) programmes and essential for the development of phytosanitary/quarantine regimes to prevent the introduction of invasive insect pests to new environments.&lt;br&gt;&lt;br&gt;&lt;i&gt;Advances in monitoring of native and invasive insect pests of crops&lt;/i&gt; reviews the wealth of research on techniques to monitor and thus prevent threats from both native and invasive insect pests. The book considers recent advances in areas such as sampling, identifying and modelling pest populations.&lt;br&gt;&lt;br&gt;With its considered approach, the book explores current best practices for the detection, identification and modelling of native and invasive insect pests of crops. The contributors offer farmers informed advice on how to mitigate a growing problem which has been exacerbated as a result of climate change.</t>
  </si>
  <si>
    <t>&lt;p&gt;&lt;strong&gt;Part 1 Detection&lt;/strong&gt;&lt;/p&gt; &lt;ul&gt; &lt;li&gt;1. Advances in techniques for trapping crop insect pests: &lt;em&gt;Archie K. Murchie, Agri-Food &amp; Biosciences Institute, UK&lt;/em&gt;;&lt;/li&gt; &lt;li&gt;2. Advances and challenges in monitoring insect pests of major field crops in the United States: &lt;em&gt;Erin W. Hodgson and Ashley N. Dean, Iowa State University, USA; Anders Huseth, North Carolina State University, USA; and William D. Hutchison, University of Minnesota, USA&lt;/em&gt;;&lt;/li&gt; &lt;li&gt;3. Quantifying captures from insect pest trap networks: &lt;em&gt;Nicholas C. Manoukis, USDA-ARS, USA&lt;/em&gt;;&lt;/li&gt; &lt;li&gt;4. Developments in crop insect pest detection techniques: &lt;em&gt;Richard W. Mankin, USDA-ARS, USA&lt;/em&gt;;&lt;/li&gt; &lt;li&gt;5. Monitoring airborne movement of crop insect pests and beneficials: &lt;em&gt;V. Alistair Drake, University of Canberra and University of New South Wales, Australia&lt;/em&gt;;&lt;/li&gt; &lt;/ul&gt; &lt;p&gt;&lt;strong&gt;Part 2 Identification, modelling and risk assessment&lt;/strong&gt;&lt;/p&gt; &lt;ul&gt; &lt;li&gt;6. Advances in image-based identification and analysis of crop insect pests: &lt;em&gt;Daniel Guyer, Michigan State University, USA; and Charles Whitfield, NIAB, UK&lt;/em&gt;;&lt;/li&gt; &lt;li&gt;7. Advances in insect pest monitoring using pest population growth and geospatial data for pest risk assessment: &lt;em&gt;Michael J. Brewer, Texas A&amp;M AgriLife Research, USA; Isaac L. Esquivel, North Florida Research and Education Center, University of Florida, USA; and John W.Gordy, Syngenta Crop Protection, USA&lt;/em&gt;;&lt;/li&gt; &lt;li&gt;8. Advances in pest risk assessment techniques focusing on invertebrate pests of European outdoor crops: &lt;em&gt;Mark W. Ramsden, Samuel Telling, Daniel J. Leybourne, Natasha Alonso and Sacha White, RSK ADAS Ltd, UK; and Nikos Georgantzis, Burgundy School of Business, France&lt;/em&gt;;&lt;/li&gt; &lt;/ul&gt; &lt;p&gt;&lt;strong&gt;Part 3 Invasive species&lt;/strong&gt;&lt;/p&gt; &lt;ul&gt; &lt;li&gt;9. Assessing the potential economic impact of invasive plant pests: &lt;em&gt;Monique Mourits and Alfons Oude Lansink, Wageningen University, The Netherlands&lt;/em&gt;;&lt;/li&gt; &lt;li&gt;10. Developing effective phytosanitary measures to prevent the introduction of invasive insect pests: &lt;em&gt;Alan MacLeod and Dominic Eyre, DEFRA, UK&lt;/em&gt;;&lt;/li&gt; &lt;li&gt;11. Mitigating invasive insect species: eradication, long-term management, and the importance of sampling and monitoring: &lt;em&gt;Amy Morey, University of Minnesota, USA; and Robert Venette, USDA Forest Service, USA&lt;/em&gt;;&lt;/li&gt; &lt;/ul&gt;</t>
  </si>
  <si>
    <t>&lt;ul&gt;&lt;li&gt;Highlights the relationship between climate change and the emergence of invasive insect crop pests &lt;/li&gt;&lt;li&gt;Considers the key challenges facing the identification of crop insect pests and the role of new, emerging technologies in improving the rate of detection (e.g. image-based, DNA barcoding)&lt;/li&gt;&lt;li&gt;Reviews the establishment of successful integrated pest management (IPM) programmes to control and/or eradicate the existence of invasive species &lt;/li&gt;&lt;/ul&gt;</t>
  </si>
  <si>
    <t>10.19103/AS.2022.0113</t>
  </si>
  <si>
    <t>TVP;TVK;TVB;TVF</t>
  </si>
  <si>
    <t>&lt;b&gt;This collection features four peer-reviewed reviews on Artificial Intelligence (AI) applications in agriculture.&lt;/b&gt;&lt;br&gt;&lt;br&gt;The first chapter reviews developments in the use of AI techniques to improve the functionality of decision support systems in agriculture. It reviews the use of techniques such as data mining, artificial neural networks, Bayesian networks, support vector machines and association rule mining.&lt;br&gt;&lt;br&gt;The second chapter examines how robotic and AI can be used to improve precision irrigation in vineyards. The chapter pays particular attention to robot-assisted precision irrigation delivery (RAPID), a novel system currently being developed and tested at the University of California in the United States.&lt;br&gt;&lt;br&gt;The third chapter reviews the current state of mechanized collection technology, such as the development of harvest-assist platforms, as well as the possibilities of these machines to incorporate artificial vision systems to perform an in-field pre-grading of the product.&lt;br&gt;&lt;br&gt;The final chapter explores the emergence of the automated assessment of plant diseases and traits through new sensor systems, AI and robotics. The chapter then considers the application of these digital technologies in plant breeding, focussing on smart farming and plant phenotyping.</t>
  </si>
  <si>
    <t xml:space="preserve">&lt;b&gt;Chapter 1&lt;/b&gt; - Advances in artificial intelligence (AI) for more effective decision making in agriculture: &lt;i&gt;L. J. Armstrong, Edith Cowan University, Australia; N. Gandhi, University of Mumbai, India; P. Taechatanasat, Edith Cowan University, Australia; and D. A. Diepeveen, Department of Primary Industries and Regional Development, Australia&lt;/i&gt;;  1 Introduction  2 Agricultural DSS using AI technologies: an overview  3 Data and image acquisition  4 Core AI technologies  5 Case study 1: AgData DSS tool for Western Australian broad acre  cropping  6 Case study 2: GeoSense  7 Case study 3: Rice-based DSS  8 Summary and future trends  9 Where to look for further information  10 References &lt;br&gt;&lt;b&gt;Chapter 2&lt;/b&gt; - The use of intelligent/autonomous systems in crop irrigation: &lt;i&gt;Stefano Carpin, University of California-Merced, USA; Ken Goldberg, University of California- Berkeley, USA; Stavros Vougioukas, University of California-Davis, USA; Ron Berenstein, University of California-Berkeley, USA; and Josh Viers, University of California-Merced, USA&lt;/i&gt;;  1 Introduction  2 Related work  3 Overview of RAPID  4 Preliminary results  5 Future trends and conclusion  6 Acknowledgements  7 Where to look for further information  8 References &lt;br&gt;&lt;b&gt;Chapter 3&lt;/b&gt; - Advances in automated in-field grading of harvested crops: &lt;i&gt;Jose Blasco, María Gyomar González González, Patricia Chueca and Sergio Cubero, Instituto Valenciano de Investigaciones Agrarias (IVIA), Spain; and Nuria Aleixos, Universitat Politècnica de València, Spain&lt;/i&gt;;  1 Introduction  2 Advantages of in-field sorting  3 Harvest-assist platforms  4 Case study: in-field pre-sorting of citrus  5 Summary  6 Future trends in research  7 Where to look for further information  8 References &lt;br&gt;&lt;b&gt;Chapter 4&lt;/b&gt; - Automated assessment of plant diseases and traits by sensors: how can digital technologies support smart farming and plant breeding?: &lt;i&gt;Anne-Katrin Mahlein, Institute of Sugar Beet Research, Germany; Jan Behmann, Bayer Crop Science, Germany; David Bohnenkamp, BASF Digital Farming GmbH, Germany; René H. J. Heim, UAV Research Centre (URC), Ghent University, Belgium; and Sebastian Streit and Stefan Paulus, Institute of Sugar Beet Research, Germany&lt;/i&gt;;  1 Introduction  2 Digital plant disease detection  3 Complexity of host–pathogen interactions  4 Complexity in a crop stand  5 Case study: application of deep learning to foliar plant diseases  6 Summary  7 Future trends in research  8 Where to look for further information  9 Acknowledgement  10 References </t>
  </si>
  <si>
    <t>&lt;ul&gt;&lt;li&gt;Provides a comprehensive overview of the recent developments in the use of Artificial Intelligence (AI) throughout an array of agricultural systems&lt;/li&gt;&lt;li&gt;Considers the use of AI to better understand plant-pathogen interactions and improve plant disease detection&lt;/li&gt;&lt;li&gt;Provides readers with a selection of case studies which illustrate the range and utilisation of AI technologies, including GeoSense, Rice-based decision support systems and deep learning&lt;/li&gt;&lt;/ul&gt;</t>
  </si>
  <si>
    <t>10.19103/9781801466264</t>
  </si>
  <si>
    <t>TVK;TVF;TVDR;PSTD</t>
  </si>
  <si>
    <t>TEC003030;TEC003070;TEC003080;TEC004000</t>
  </si>
  <si>
    <t>TVK;TVF;TVDR;PSTB</t>
  </si>
  <si>
    <t>&lt;b&gt;This collection features five peer-reviewed reviews on optimising pig nutrition.&lt;/b&gt;&lt;br&gt;&lt;br&gt;The first chapter considers advances in nutritional requirements and metabolism and how these contribute to the sustainable production of pig meat, including the need to maintain sow body condition throughout gestation and lactation and ways of reducing variation in pork production systems.&lt;br&gt;&lt;br&gt;The second chapter discusses the essential contribution of balanced energy and protein levels in achieving optimal health in pigs. It includes a case study which illustrates how characteristics of feed form and structure may have contradictory impacts on the gastric health and performance of pigs.&lt;br&gt;&lt;br&gt;The third chapter summarises current knowledge on the effects of prebiotic oligosaccharides on porcine gut function and health, focussing on the effects on gut functions in the early postnatal phase.&lt;br&gt;&lt;br&gt;The fourth chapter addresses recent advances in understanding the role of vitamins in porcine diets. It outlines their importance for some aspects of oxidative mechanisms, including the development and competence of the immune system.&lt;br&gt;&lt;br&gt;The final chapter summarises the nutritional attributes of macroalgae in terms of macro and micronutrients as a source of protein and other compounds in pig nutrition.</t>
  </si>
  <si>
    <t xml:space="preserve">&lt;b&gt;Chapter 1&lt;/b&gt; - Advances in understanding pig nutritional requirements and metabolism: &lt;i&gt;R. J. van Barneveld, R. J. E. Hewitt and D. N. D’Souza, SunPork Group, Australia&lt;/i&gt;;  1 Introduction  2 Maintaining sow body condition through gestation and lactation  3 Reducing variation in pig production systems  4 Strategic use of metabolic modifiers  5 Matching nutrient requirements to diet specifications  6 Optimising utilisation of co-products  7 Optimising gut health and nutrient utilisation capacity  8 Understanding nutrition and health interactions  9 Future trends and conclusion  10 Where to look for further information  11 References &lt;br&gt;&lt;b&gt;Chapter 2&lt;/b&gt; - Managing feed to optimise pig health: &lt;i&gt;Sam Millet, Institute for Agricultural and Fisheries Research (IVLO), Belgium&lt;/i&gt;;  1 Introduction  2 Health energy and protein intake  3 Mineral and vitamin nutrition for residivent animals  4 Fiber, an overlooked nutrient?  5 Ingredient composition  6 Case study: the importance of feed structure for health and performance  7 Conclusion  8 Future trends  9 References &lt;br&gt;&lt;b&gt;Chapter 3&lt;/b&gt; - The use of prebiotics to optimize gut function in pigs: &lt;i&gt;Barbara U. Metzler-Zebeli, University of Veterinary Medicine Vienna, Austria&lt;/i&gt;;  1 Introduction  2 Maintenance of gut health and functionality  3 The porcine gut microbiome  4 Definition of prebiotics  5 Prebiotic di-oligosaccharides in pig nutrition  6 Modes of action of prebiotics  7 Optimization of gut function by fructans and galacto-oligosaccharides (GOS)  8 Prebiotic effects on gut functions in the early postnatal phase  9 Gut effects of porcine milk oligosaccharides  10 Future trends in research  11 Where to look for further information  12 References &lt;br&gt;&lt;b&gt;Chapter 4&lt;/b&gt; - Recent advances in understanding the role of vitamins in pig nutrition: &lt;i&gt;Charlotte Lauridsen, Aarhus University, Denmark; and J. Jacques Matte, Agriculture and Agri-Food Canada, Canada&lt;/i&gt;;  1 Introduction  2 Supply of vitamins to pigs  3 Growth performance, antioxidative pressure and immunological competence  4 Vitamins and antioxidation capacity: new perspectives  5 Conclusion and future trends  6 Where to look for further information  7 References &lt;br&gt;&lt;b&gt;Chapter 5&lt;/b&gt; - Developing seaweed/macroalgae as feed for pigs: &lt;i&gt;Marta López-Alonso, Universidade de Santiago de Compostela, Spain; Marco García-Vaquero, University College Dublin, Ireland; and Marta Miranda, Universidade de Santiago de Compostela, Spain&lt;/i&gt;;  1 Introduction  2 Challenges in using macroalgae for feed applications  3 Composition of macroalgae  4 Biological functions and health-promoting effects of macroalgae and macroalgal-derived extracts in pig nutrition  5 Conclusion and future trends  6 Where to look for further information  7 Acknowledgements  8 References </t>
  </si>
  <si>
    <t>&lt;ul&gt;&lt;li&gt;Provides a comprehensive overview of best practices to optimise pig nutrition&lt;/li&gt;&lt;li&gt;Considers the relationship between the nutritional requirements and metabolism of pigs and how if optimised, can contribute to more sustainable production&lt;/li&gt;&lt;li&gt;Explores alternative sources of protein for use in pig feed, such as macroalgae &lt;/li&gt;&lt;/ul&gt;</t>
  </si>
  <si>
    <t>10.19103/9781786769534</t>
  </si>
  <si>
    <t>&lt;p&gt;&lt;strong&gt;Avocado is one of the world’s most economically important subtropical/tropical fruit crops, ranking fourth in export value behind bananas, grapes and apples.&lt;/strong&gt; In the past 20 years, global avocado production has increased dramatically, with production now occurring in over 70 countries as a result of increased consumer demand.&lt;/p&gt; &lt;p&gt;This growth in production and consumer demand has been attributed to the fruit’s remarkable sensory, nutritional and nutraceutical properties. However, continued growth of the sector depends on optimising these properties, as well as improving the sustainability of pre-harvest cultivation and post-processing operations in the face of several challenges, including climate change.&lt;/p&gt; &lt;p&gt;Built on a lifetime’s experience from one of the world’s leading experts in the field, &lt;em&gt;Sustainable production and postharvest handling of avocado&lt;/em&gt; considers how the avocado value chain can be optimised to achieve this growth. The book includes seven chapters which each offer a detailed insight into different elements of avocado production, covering topics such as nutritional compounds and health benefits, cultivars, growing techniques, pest and disease management, as well as post-harvest physiology and treatment and handling.&lt;/p&gt; &lt;p&gt;Written by a world-renowned expert, &lt;em&gt;Sustainable production and postharvest handling of avocado&lt;/em&gt; will be a standard reference for commercial avocado growers, producers, processors and retailers, university and other researchers in tropical fruit science, as well as government and other private sector agencies supporting the sustainable production of avocados.&lt;/p&gt;</t>
  </si>
  <si>
    <t>1.Avocado: an introduction to the fruit and its pre- and post-harvest processing &lt;br&gt;2.Nutritional components, health benefits and medicinal uses of avocado&lt;br&gt;3.The global avocado industry &lt;br&gt;4.Advances in pre-harvest management of avocado &lt;br&gt;5.Advances in post-harvest physiology, treatment and handling of fresh avocado &lt;br&gt;6.Advances in processing of avocado products &lt;br&gt;7.Trading and marketing of avocado &lt;br&gt;</t>
  </si>
  <si>
    <t>&lt;ul&gt;&lt;li&gt;Collates over 30 years’ worth of research into sustainable avocado production by one of the most prominent experts in the field&lt;/li&gt;&lt;li&gt;Provides a comprehensive overview of the avocado supply chain and how key elements of this value chain can be optimised to improve avocado production&lt;/li&gt;&lt;li&gt;Reviews the nutritional value and potential health benefits of avocado, as well as its application in medicine, pharmaceuticals and cosmetics&lt;/li&gt;&lt;/ul&gt;</t>
  </si>
  <si>
    <t>10.19103/AS.2023.0144</t>
  </si>
  <si>
    <t>TVS;TVB;TVF;TVQ;TVK</t>
  </si>
  <si>
    <t>SCI073000;TEC003070;TEC003010;TEC003030</t>
  </si>
  <si>
    <t>&lt;b&gt;This collection features five peer-reviewed reviews on biostimulant applications in agriculture.&lt;/b&gt;&lt;br&gt;&lt;br&gt;The first chapter provides a comprehensive overview of the optimal design and formulation of microbial and non-microbial biostimulants. The chapter presents two case studies to demonstrate the successful commercialisation of microbial and non-microbial biostimulant products.&lt;br&gt;&lt;br&gt;The second chapter considers the utilisation of humic substances (HS) as plant biostimulants in agriculture and their impact on the physical and chemical properties of soil. The chapter also discusses the production of HS.&lt;br&gt;&lt;br&gt;The third chapter reviews the wealth of research on the mechanism of action, applications and efficacy of key biostimulants such as Bacillus species, Pseudomonas species, Trichoderma species and arbuscular mycorrhizal fungi.&lt;br&gt;&lt;br&gt;The fourth chapter assesses recent advances in the use of plant growth-promoting rhizobacteria (PGPR) as a means of enhancing crop root function and nutrient use. The chapter also considers the challenge of practical adoption and use of PGPR in commercial agricultural settings.&lt;br&gt;&lt;br&gt;The final chapter reviews the utilisation of biostimulants as an integrated pest management tool in horticulture. The chapter considers their role in promoting plant growth, building soil structure, as well as pest and disease suppression.</t>
  </si>
  <si>
    <t xml:space="preserve">&lt;b&gt;Chapter 1&lt;/b&gt; - Designing and formulating microbial and non-microbial biostimulants: &lt;i&gt;Paolo Bonini, NGAlab, Spain; Veronica Cirino, Atens Agrotecnologias Naturales S.L., Spain; Helene Reynaud, Italpollina USA, USA; Youssef Rouphael, University of Naples Federico II, Italy; Mariateresa Cardarelli, CREA, Centro di ricerca Orticoltura e Florovivaismo, Italy; and Giuseppe Colla, University of Tuscia, Italy&lt;/i&gt;;  1 Introduction  2 The biostimulant development process  3 Industrial case study 1: mycorrhizal inoculants  4 Industrial case study 2: vegetal-based protein hydrolysates  5 Future trends  6 References &lt;br&gt;&lt;b&gt;Chapter 2&lt;/b&gt; - Humic substances (HS) as plant biostimulants in agriculture: &lt;i&gt;Andrea Ertani, Università degli Studi di Padova and Università degli Studi di Torino, Italy; and Michela Schiavon and Serenella Nardi, Università degli Studi di Padova, Italy&lt;/i&gt;;  1 Introduction  2 Production and characteristics of humic substances  3 Humic substances and plant nutrition  4 Effects of humic substances on soil  5 Biological activities of humic substances  6 Commercial humates in agriculture  7 Conclusions  8 References &lt;br&gt;&lt;b&gt;Chapter 3&lt;/b&gt; - Bio-effectors to optimize the mineral nutrition of crop plants: &lt;i&gt;Markus Weinmann and Günter Neumann, University Hohenheim, Germany&lt;/i&gt;;  1 Introduction  2 Defining ‘bio-effectors’ and other key terms  3 Bacillus species  4 Pseudomonas species  5 Trichoderma species  6 Arbuscular mycorrhizal fungi  7 Synergies between bio-effectors  8 Improving bio-effector functionality  9 Case study: the BioFector Project  10 Conclusions  11 Where to look for further information  12 References &lt;br&gt;&lt;b&gt;Chapter 4&lt;/b&gt; - The use of plant growth-promoting rhizobacteria (PGPR) to improve root function and crop nutrient use efficiency: &lt;i&gt;Melissa M. Larrabee and Louise M. Nelson, University of British Columbia, Canada&lt;/i&gt;;  1 Introduction  2 The effect of plant growth-promoting rhizobacteria on root function  3 The effect of plant growth-promoting rhizobacteria on plant mineral nutrition  4 Future trends in research  5 Conclusion  6 Where to look for further information  7 References &lt;br&gt;&lt;b&gt;Chapter 5&lt;/b&gt; - Advances in biostimulants as an integrated pest management tool in horticulture: &lt;i&gt;Surendra K. Dara, University of California Cooperative Extension, USA&lt;/i&gt;;  1 Introduction  2 Integrated pest management  3 Enhancement of crop growth, health and yield  4 Enhancement of soil health  5 Inducing natural resistance  6 Suppression of diseases  7 Suppression of arthropod pests  8 Tolerance to abiotic stresses  9 Multitrophic interactions and influencing factors  10 Strategies of using biostimulants  11 Challenges and future needs  12 Conclusion  13 Where to look for further information  14 References </t>
  </si>
  <si>
    <t>&lt;ul&gt;&lt;li&gt;Provides a comprehensive overview of the different applications of biostimulants throughout crop production&lt;/li&gt;&lt;li&gt;Considers possible issues and challenges that can arise as a result of the use of plant growth-promoting rhizobacteria in commercial agriculture&lt;/li&gt;&lt;li&gt;Assesses the design and formulation of microbial and non-microbial biostimulants&lt;/li&gt;&lt;/ul&gt;</t>
  </si>
  <si>
    <t>10.19103/9781801466073</t>
  </si>
  <si>
    <t>TVF;TVG;TVK;TVS;TVP</t>
  </si>
  <si>
    <t>TEC003030;TEC003090;TEC003070;TEC058000;SCI073000</t>
  </si>
  <si>
    <t>TVF;TVG;TVK;TVP;TVS</t>
  </si>
  <si>
    <t xml:space="preserve">&lt;b&gt;This collection features four peer-reviewed reviews on phosphorus uptake and use in crops.&lt;/b&gt;&lt;br&gt;&lt;br&gt;The first chapter summarises the progress in research on root traits associated with phosphorus acquisition, including root morphology, architecture, biochemistry, colonisation by arbuscular mycorrhizal fungi, and fine root endophytes. The chapter also reviews the recent advances in breeding programmes to improve phosphorus acquisition efficiency.&lt;br&gt;&lt;br&gt;The second chapter discusses interactions between phosphorus management (phosphorus rate, source timing, and placement) and diverse cropping systems and climate and how these interactions are essential to efficient utilization of phosphorus resources.&lt;br&gt;&lt;br&gt;The third chapter assesses the key soil, root and microbial processes that influence phosphorus acquisition with a focus on factors that can be managed to ensure optimal use of fertiliser and development of root systems for improved phosphorus acquisition. A case study from Australia is used to demonstrate how phosphorus efficiency of grasslands can be improved.&lt;br&gt;&lt;br&gt;The final chapter reviews the environmental effects of phosphorus fertilisation in agriculture, primarily its impact on water quality. The chapter considers how future water quality issues can be mitigated and also examines the cycling, fate and transport of phosphorus in agriculture.
</t>
  </si>
  <si>
    <t xml:space="preserve">&lt;b&gt;Chapter 1&lt;/b&gt; - Advances in understanding plant root uptake of phosphorus (P) uptake: &lt;i&gt;Jiayin Pang, The University of Western Australia, Australia; Zhihui Wen, The University of Western Australia, Australia and China Agricultural University, China; Daniel Kidd and Megan H. Ryan, The University of Western Australia, Australia; Rui-Peng Yu, Long Li and Wen-Feng Cong, China Agricultural University, China; Kadambot H. M. Siddique, The University of Western Australia, Australia; and Hans Lambers, The University of Western Australia, Australia and China Agricultural University, China&lt;/i&gt;;  1 Introduction  2 Root architecture and morphology associated with phosphorus (P) uptake  3 Root biochemistry associated with P uptake  4 Arbuscular mycorrhizal fungi (AMF) and fine root endophytes  5 Trade-offs in traits  6 Microbially-mediated efficient P acquisition in species-diverse systems  7 Farming-management practice in P acquisition at the intensive agricultural system level  8 Breeding to improve P acquisition  9 Case study: mobilisation of phosphorus and manganese in cluster roots of Lupinus albus  10 Conclusion  11 Future trends in research  12 Where to look for further information  13 Acknowledgement  14 References &lt;br&gt;&lt;b&gt;Chapter 2&lt;/b&gt; - Enhancing phosphorus-use efficiency in crop production: &lt;i&gt;J. L. Havlin, North Carolina State University, USA; and A. J. Schlegel, Kansas State University, USA&lt;/i&gt;;  1 Introduction  2 Phosphorus-use efficiency  3 Soil factors  4 Plant factors  5 Management factors  6 Conclusion and future trends  7 Where to look for further information  8 References &lt;br&gt;&lt;b&gt;Chapter 3&lt;/b&gt; - Delivering improved phosphorus acquisition by root systems in pasture and arable crops: &lt;i&gt;Richard J. Simpson and Rebecca E. Haling, CSIRO Agriculture and Food, Australia; and Phillip Graham, Graham Advisory, Australia&lt;/i&gt;;  1 Introduction  2 Options for improving phosphorus acquisition by roots in pastures and arable crops  3 Rhizosphere modifications that improve phosphorus acquisition &lt;br&gt;4 Understanding the agronomic context in which improved phosphorus acquisition by roots can deliver benefits  5 Critical phosphorus benchmarks for soil phosphorus management  6 Case study: improving the phosphorus efficiency of sheep and beef grassland farming in southern Australia  7 Conclusion and future trends in research  8 Where to look for further information  9 Acknowledgements  10 References &lt;br&gt;&lt;b&gt;Chapter 4&lt;/b&gt; - Advances in understanding the environmental effects of phosphorus fertilization: &lt;i&gt;Andrew N. Sharpley, University of Arkansas, USA&lt;/i&gt;;  1 Introduction  2 Cycling, fate and transport of phosphorus in agriculture  3 Remedial measures  4 Legacies of past management  5 Conclusion and future trends  6 Acknowledgements  7 References </t>
  </si>
  <si>
    <t>&lt;ul&gt;&lt;li&gt;Highlights key interactions between phosphorus management, differing climates and a variety of cropping systems&lt;/li&gt;&lt;li&gt;Explores the environmental impact of phosphorus acquisition and its role in contributing to poor water quality in select areas&lt;/li&gt;&lt;li&gt;Considers recent advances in breeding techniques to optimise and improve phosphorus acquisition efficiency&lt;/li&gt;&lt;/ul&gt;</t>
  </si>
  <si>
    <t>10.19103/9781801466097</t>
  </si>
  <si>
    <t>TVF;TVK</t>
  </si>
  <si>
    <t>&lt;p&gt;&lt;b&gt;“As Editor, Alexander Hristov has gathered together some scientifically excellent contributions from a very select group of eminent animal nutrition experts to create an up to date, readable and comprehensive account of dairy cow nutrition. So, where there have been ‘Advances’ I am confident they will have been covered. Talking to colleagues, enthusiasm was expressed for the quality of the research covered, and I have little doubt that this book will find a place on many bookshelves.”&lt;/b&gt;&lt;i&gt; (Professor C. Knight Institute of Veterinary Clinical and Animal Sciences, University of Copenhagen, Denmark)&lt;/i&gt;&lt;br&gt;&lt;br&gt;Global demand for milk and other dairy products continues to grow. As a result of this increased consumer demand, the sector’s greenhouse gas (GHG) emissions have risen dramatically. It is therefore crucial that the livestock sector reacts to these developments and considers areas for improvement that could reduce the sector’s contribution to climate change.&lt;/p&gt; &lt;p&gt;&lt;em&gt;Advances in sustainable dairy cattle nutrition&lt;/em&gt; provides a comprehensive review of the wealth of research on recent advances in understanding and improving dairy cattle nutrition to reduce the carbon footprint of the dairy sector. This collection explores the role of nutritional requirements in optimising gut function and overall animal health, as well as its influence on milk yield and quality. Chapters also review the use of dietary supplements, such as plant extracts and direct-fed microbials (DFM) to optimise dairy cattle nutrition.&lt;/p&gt;</t>
  </si>
  <si>
    <t>&lt;p&gt;&lt;strong&gt;Part 1 Nutritional requirements&lt;/strong&gt;&lt;/p&gt; &lt;ul&gt; &lt;li&gt;1. Advances in understanding carbohydrate requirements and utilization in dairy cattle: &lt;em&gt;L. E. Chase, Cornell University, USA; and M. B. Hall, U.S. Dairy Forage Research Center - USDA-ARS, USA&lt;/em&gt;;&lt;/li&gt; &lt;li&gt;2. Advances in understanding protein requirements and utilization in dairy cattle: &lt;em&gt;Jeffrey L. Firkins, The Ohio State University, USA; and Hélène Lapierre, Sherbrooke Research and Development Centre, Agriculture and Agri-Food Canada, Canada&lt;/em&gt;;&lt;/li&gt; &lt;li&gt;3. Advances in understanding lipid requirements and utilization in dairy cattle: &lt;em&gt;James K. Drackley, University of Illinois at Urbana-Champaign, USA&lt;/em&gt;;&lt;/li&gt; &lt;/ul&gt; &lt;p&gt;&lt;strong&gt;Part 2 The use of dietary supplements to optimise dairy cattle nutrition: plant extracts&lt;/strong&gt;&lt;/p&gt; &lt;ul&gt; &lt;li&gt;4. The use of plant extracts as dietary supplements in dairy cow nutrition: plant essential oils: &lt;em&gt;Sergio Calsamiglia and María Rodríguez-Prado, Animal Nutrition and Welfare Service, Universitat Autònoma de Barcelona, Spain; Gonzalo Fernández-Turren, Instituto de Producción Animal, Facultad de Veterinaria, Universidad de la República, Uruguay; and Lorena Castillejos, Animal Nutrition and Welfare Service, Universitat Autònoma de Barcelona, Spain&lt;/em&gt;;&lt;/li&gt; &lt;li&gt;5. The use of tannins as dietary supplements in dairy cattle nutrition: &lt;em&gt;Michael Kreuzer, ETH Zurich, Switzerland&lt;/em&gt;;&lt;/li&gt; &lt;li&gt;6. The use of plant extracts as dietary supplements in dairy cow nutrition: saponins: &lt;em&gt;Chaouki Benchaar, Sherbrooke Research and Development Centre, Agriculture and Agri-Food Canada, Canada&lt;/em&gt;;&lt;/li&gt; &lt;/ul&gt; &lt;p&gt;&lt;strong&gt;Part 3 The use of direct-fed microbials (DFM) and other supplements to optimise nutrition&lt;/strong&gt;&lt;/p&gt; &lt;ul&gt; &lt;li&gt;7. The use of bacterial probiotics and direct-fed microbials as dietary supplements in dairy cow nutrition: &lt;em&gt;Zhongtang Yu, The Ohio State University, USA; Amlan Patra, West Bengal University of Animal and Fishery Sciences, India and American Institute for Goat Research, Langston University, USA; and Ming Yan, The Ohio State University, USA&lt;/em&gt;;&lt;/li&gt; &lt;li&gt;8. The use of exogenous enzymes as dietary supplements in dairy cow nutrition: &lt;em&gt;Diwakar Vyas, Kathy G. Arriola, Felipe X. Amaro, Halima Sultana,Mohammad Malekkhahi, Samia Farooq, Adeoye Oyebade and Adegbola T. Adesogan, Institute of Food and Agricultural Sciences, University of Florida-Gainesville, USA&lt;/em&gt;;&lt;/li&gt; &lt;li&gt;9. Amino acids in dairy nutrition: enhancing milk protein synthesis and beyond: &lt;em&gt;Juan J. Loor, University of Illinois, USA&lt;/em&gt;;&lt;/li&gt; &lt;li&gt;10. The use of supplements to mitigate enteric methane emission in dairy cattle: &lt;em&gt;Alexander N. Hristov, The Pennsylvania State University, USA; Claudia Arndt, International Livestock Research Institute, Kenya; Audino Melgar, Instituto de Innovation Agropecuaria de Panama, City of Knowledge, Panama and The Pennsylvania State University, USA; and Derek Wasson, The Pennsylvania State University, USA&lt;/em&gt;;&lt;/li&gt; &lt;/ul&gt; &lt;p&gt;&lt;strong&gt;Part 4 Assessing alternative feed sources from agricultural co-products&lt;/strong&gt;&lt;/p&gt; &lt;ul&gt; &lt;li&gt;11. Assessing alternative fiber sources from by-products: &lt;em&gt;Maurice L. Eastridge, The Ohio State University, USA&lt;/em&gt;;&lt;/li&gt; &lt;li&gt;12. Assessing alternative protein sources from by-products: &lt;em&gt;Zachary E. Carlson and Gregory Lardy, North Dakota State University, USA&lt;/em&gt;;&lt;/li&gt; &lt;/ul&gt;</t>
  </si>
  <si>
    <t>&lt;ul&gt;&lt;li&gt;Reviews advances in our understanding of key nutritional requirements (carbohydrate, protein, lipids) and their utilisation in dairy cattle production&lt;/li&gt;&lt;li&gt;Considers how a greater understanding of dairy cattle nutrition could improve the sustainability of the dairy sector and reduce its contribution of GHG emissions to the atmosphere&lt;/li&gt;&lt;li&gt;Assesses the development of alternative feed sources from agricultural co-products, including sources of fibre from fruit pulp, protein from distillers grains and starch from cereals&lt;/li&gt;&lt;/ul&gt;</t>
  </si>
  <si>
    <t>10.19103/AS.2022.0117</t>
  </si>
  <si>
    <t>&lt;b&gt;With the agricultural sector facing mounting pressure to reduce their carbon footprint, greater emphasis has been placed on improving existing components and practices, such as soil health and biodiversity, which have since emerged as key components to achieving regenerative agriculture. &lt;/b&gt;&lt;br&gt;&lt;br&gt;Sensors provide the opportunity to measure crop and soil health at unparalleled scales and resolution. Key developments in sensor technology will help improve our current understanding and optimisation of the complex agricultural systems that make up our global ecosystem.
&lt;br&gt;&lt;br&gt;&lt;i&gt;Advances in sensor technology for sustainable crop production&lt;/i&gt; provides a comprehensive review of the wealth of research on key developments in sensor technology to improve monitoring and management of crop health, soil health, weeds and diseases. This collection also reviews advances in proximal and remote sensing techniques to monitor soil health, such as spectroscopy and radiometrics, as well as how sensor technology can be optimised for more targeted irrigation, site-specific nutrient and weed management.</t>
  </si>
  <si>
    <t>&lt;p&gt;&lt;strong&gt;Part 1 Advances in remote sensing technologies&lt;/strong&gt;&lt;/p&gt; &lt;ul&gt; &lt;li&gt;1.Advances in remote/aerial sensing of crop water status: &lt;em&gt;Wenxuan Guo, Texas Tech University and Texas A&amp;M AgriLife Research, USA; and Haibin Gu, Bishnu Ghimire and Oluwatola Adedeji, Texas Tech University, USA&lt;/em&gt;;&lt;/li&gt; &lt;li&gt;2.Advances in remote sensing technologies for assessing crop health: &lt;em&gt;Michael Schirrmann, Leibniz Institute for Agricultural Engineering and Bioeconomy, Germany&lt;/em&gt;;&lt;/li&gt; &lt;li&gt;3.Advances in remote/aerial sensing techniques for monitoring soil health: &lt;em&gt;Jeffrey P. Walker and Nan Ye, Monash University, Australia; and Liujun Zhu, Monash University, Australia and Yangtze Institute for Conservation and Development, Hohai University, China&lt;/em&gt;;&lt;/li&gt; &lt;/ul&gt; &lt;p&gt;&lt;strong&gt;Part 2 Advances in proximal sensing technologies&lt;/strong&gt;&lt;/p&gt; &lt;ul&gt; &lt;li&gt;4.Advances in using proximal spectroscopic sensors to assess soil health: &lt;em&gt;Kenneth A. Sudduth and Kristen S. Veum, USDA-ARS, USA&lt;/em&gt;;&lt;/li&gt; &lt;li&gt;5.Advances in using proximal ground penetrating radar sensors to assess soil health: &lt;em&gt;Katherine Grote, Missouri University of Science and Technology, USA&lt;/em&gt;;&lt;/li&gt; &lt;li&gt;6.Using proximal electromagnetic/electrical resistivity/electrical sensors to assess soil health: &lt;em&gt;Alain Tabbagh,Sorbonne Université, EPHE, UMR7619, Métis,4 place Jussieu 75252 Paris CEDEX 05, France; and Seger Maud and Cousin Isabelle, INRAE, Centre Val de Loire, UR0272 SOLS, 2163 Avenue de la Pomme de Pin, CS40001 Ardon, F-45075 Orléans Cedex 2, France&lt;/em&gt;;&lt;/li&gt; &lt;li&gt;7.Using ground-penetrating radar to map agricultural subsurface drainage systems for economic and environmental benefit: &lt;em&gt;Barry Allred, USDA-ARS – Soil Drainage Research Unit, USA; and Triven Koganti, Aarhus University, Denmark&lt;/em&gt;;&lt;/li&gt; &lt;/ul&gt; &lt;p&gt;&lt;strong&gt;Part 3 Advances in sensor data analytics&lt;/strong&gt;&lt;/p&gt; &lt;ul&gt; &lt;li&gt;8.Advances in machine vision technologies for the measurement of soil texture, structure and topography: &lt;em&gt;Jean-Marc Gilliot, AgroParisTech Paris Saclay University, France; and Ophélie Sauzet, University of Applied Sciences of Western Switzerland, The Geneva Institute of Technology, Architecture and Landscape (HEPIA), Soils and Substrates Group, Institute Land-Nature-Environment (inTNE Institute), Switzerland&lt;/em&gt;;&lt;/li&gt; &lt;li&gt;9.Using machine learning to identify and diagnose crop disease: &lt;em&gt;Megan Long, John Innes Centre, UK&lt;/em&gt;;&lt;/li&gt; &lt;li&gt;10.Advances in proximal sensor fusion and multi-sensor platforms for improved crop management: &lt;em&gt;David W. Franzen and Anne M. Denton, North Dakota State University, USA&lt;/em&gt;;&lt;/li&gt; &lt;li&gt;11.Using remote and proximal sensor data in precision agriculture applications: &lt;em&gt;Luciano S. Shiratsuchi and Franciele M. Carneiro, Louisiana State University, USA; Francielle M. Ferreira, São Paulo State University (UNESP), Brazil; Phillip Lanza and Fagner A. Rontani, Louisiana State University, USA; Armando L. Brito Filho, São Paulo State University (UNESP), Brazil; Getúlio F. Seben Junior, State University of Mato Grosso (UNEMAT), Brazil; Ziany N. Brandao, Brazilian Agricultural Research Corporation (EMBRAPA), Brazil; Carlos A. Silva Junior, State University of Mato Grosso (UNEMAT), Brazil; Paulo E. Teodoro, Federal University of Mato Grosso do Sul (UFMS), Brazil; and Syam Dodla, Louisiana State University, USA&lt;/em&gt;;&lt;/li&gt; &lt;/ul&gt;</t>
  </si>
  <si>
    <t>&lt;ul&gt;&lt;li&gt;Assesses key developments in sensor technology to improve monitoring and management of complex agricultural systems&lt;/li&gt;&lt;li&gt;Considers the growing influence of proximal crop sensors in assessing, monitoring and measuring the health of agricultural soils&lt;/li&gt;&lt;li&gt;Explores the potential of remote and aerial sensing towards achieving sustainable crop production through more targeted irrigation management, site-specific nutrient management and weed management &lt;/li&gt;&lt;/ul&gt;</t>
  </si>
  <si>
    <t>10.19103/AS.2022.0107</t>
  </si>
  <si>
    <t>TVK;TVF;RBGB</t>
  </si>
  <si>
    <t>TEC003030;TEC003070;TEC003060</t>
  </si>
  <si>
    <t>TVK;TVF;TVBP</t>
  </si>
  <si>
    <t>&lt;b&gt;This collection features four peer-reviewed reviews on intercropping.&lt;/b&gt;&lt;br&gt;&lt;br&gt;The first chapter summarises data from over 50 field experiments undertaken since 2001 on cereal–grain legume intercropping using spring and winter cereal–grain legume intercrops. The chapter addresses the effects of intercropping on yields and quality, the agronomical performance of intercropping and cultivation practices in intercropping.&lt;br&gt;&lt;br&gt;The second chapter reviews the existing evidence on systems productivity, resource capture and use efficiency, between intercrops and sole crops for maize–legume-dominated cropping systems. The chapter also considers intercropping under different conditions, including those with heightened or reduced levels of moisture and nitrogen.&lt;br&gt;&lt;br&gt;The third chapter considers the effects of crop rotation and intercropping management practices on soil health, focussing on their impact on crop productivity, soil health enhancement and stability. The chapter also highlights the importance of leguminous crops and soil organic matter in maintaining healthy soils, sustaining crop productivity and enhancing biodiversity.&lt;br&gt;&lt;br&gt;The final chapter provides an overview of the economic and ecological benefits, challenges and major considerations of implementing alley cropping systems within North America. A case study detailing the performance evaluation of a pecan-cotton alley cropping system is also included.</t>
  </si>
  <si>
    <t>&lt;ul&gt; &lt;li&gt;Grain legume–cereal intercropping systems: &lt;em&gt;L. Bedoussac, ENSFEA, INRA AGIR, France; E-P. Journet, CNRS LIPM, INRA AGIR, France; H. Hauggaard-Nielsen, Roskilde University, Denmark; C. Naudin and G. Corre Hellou, Ecole Supérieure d’Agricultures, France; E. S. Jensen, Swedish University of Agricultural Sciences, Sweden; and E. Justes, INRA AGIR, France&lt;/em&gt;; &lt;ul&gt; &lt;li&gt;1 Introduction&lt;/li&gt; &lt;li&gt;2 Effects on yields and quality&lt;/li&gt; &lt;li&gt;3 Agronomical performance of intercropping&lt;/li&gt; &lt;li&gt;4 Cultivation practices in intercropping&lt;/li&gt; &lt;li&gt;5 Future trends and conclusion&lt;/li&gt; &lt;li&gt;6 References&lt;/li&gt; &lt;/ul&gt; &lt;/li&gt; &lt;li&gt;Intercropping in sustainable maize cultivation: &lt;em&gt;Abeya Temesgen, Shu Fukai and Daniel Rodriguez, The University of Queensland, Australia&lt;/em&gt;; &lt;ul&gt; &lt;li&gt;1 Introduction&lt;/li&gt; &lt;li&gt;2 Intercropping under different conditions: moisture and nitrogen levels&lt;/li&gt; &lt;li&gt;3 Resource capture and use effi ciency in maize-based intercropping: water, nitrogen and light&lt;/li&gt; &lt;li&gt;4 Competition and complementary interactions in maize – legumes intercropping&lt;/li&gt; &lt;li&gt;5 Maize – legume intercropping evaluation&lt;/li&gt; &lt;li&gt;6 Conclusions&lt;/li&gt; &lt;li&gt;7 Where to look for further information&lt;/li&gt; &lt;li&gt;8 References&lt;/li&gt; &lt;/ul&gt; &lt;/li&gt; &lt;li&gt;Effects of crop rotations and intercropping on soil health: &lt;em&gt;Gilbert C. Sigua, USDA-ARS, USA&lt;/em&gt;; &lt;ul&gt; &lt;li&gt;1 Introduction&lt;/li&gt; &lt;li&gt;2 Defining soil health&lt;/li&gt; &lt;li&gt;3 Indicators of soil health&lt;/li&gt; &lt;li&gt;4 The roles of soil organic matter in soil health&lt;/li&gt; &lt;li&gt;5 Managing soil health: crop rotation&lt;/li&gt; &lt;li&gt;6 Managing soil health: intercropping&lt;/li&gt; &lt;li&gt;7 Nitrogen fixation and transfer in crop rotation and intercropping&lt;/li&gt; &lt;li&gt;8 Summary and future trends&lt;/li&gt; &lt;li&gt;9 Where to look for further information&lt;/li&gt; &lt;li&gt;10 References&lt;/li&gt; &lt;/ul&gt; &lt;/li&gt; &lt;li&gt;Temperate alley cropping systems: &lt;em&gt;Diomy S. Zamora, University of Minnesota, USA; Samuel C. Allen, New Mexico State University, USA; Kent G. Apostol, Independent Researcher and Editor, USA; Shibu Jose, University of Missouri, USA; and Gary Wyatt, University of Minnesota, USA&lt;/em&gt;; &lt;ul&gt; &lt;li&gt;1 Introduction&lt;/li&gt; &lt;li&gt;2 Potential of alley cropping&lt;/li&gt; &lt;li&gt;3 Design considerations&lt;/li&gt; &lt;li&gt;4 Functions/benefits of alley cropping&lt;/li&gt; &lt;li&gt;5 Competition for growth resources&lt;/li&gt; &lt;li&gt;6 Evaluating system performance: the case of the pecan–cotton alley cropping system&lt;/li&gt; &lt;li&gt;7 Future trends and conclusion&lt;/li&gt; &lt;li&gt;8 Where to look for further information&lt;/li&gt; &lt;li&gt;9 References&lt;/li&gt; &lt;/ul&gt; &lt;/li&gt; &lt;/ul&gt;</t>
  </si>
  <si>
    <t>&lt;ul&gt;&lt;li&gt;Considers the ecological and economic benefits of alley cropping in temperate agroforestry systems&lt;/li&gt;&lt;li&gt;Reviews the effects of intercropping on soil health, focussing on its impact on soil health enhancement and sustainability&lt;/li&gt;&lt;li&gt;Provides a comprehensive overview of the implementation of intercropping in a variety of temperate environments with differing conditions&lt;/li&gt;&lt;/ul&gt;</t>
  </si>
  <si>
    <t>10.19103/9781801464925</t>
  </si>
  <si>
    <t>TVK;TVF;TVQ;TVG;TVDR;TVR;RBGB</t>
  </si>
  <si>
    <t>TEC003030;TEC003070;TEC003060;TEC003010;TEC003080;TEC003040</t>
  </si>
  <si>
    <t>TVK;TVF;TVQ;TVG;TVBP;TVDR;TVR</t>
  </si>
  <si>
    <t xml:space="preserve">&lt;b&gt;This collection features four peer-reviewed reviews on the nutritional benefits of milk.&lt;/b&gt;&lt;br&gt;&lt;br&gt;The first chapter highlights the important role of milk and dairy products in human diets due to the amount of energy (calories) they provide and their ability to compensate for foods in the diet with lesser nutritional value. The chapter also reviews the dairy matrix concept and how this matrix can influence human physiology.&lt;br&gt;&lt;br&gt;The second chapter provides an overview of major and minor milk proteins, including caseins, whey proteins and indigenous milk enzymes. The chapter discusses a selection of milk protein products which are produced on an industrial scale to support human health and growth, such as the use of whey protein in infant formula and dietary supplements. &lt;br&gt;&lt;br&gt;The third chapter reviews current knowledge on bioactive components existing in cow’s milk and colostrum, their biological and nutritional functionalities, as well as how these components can be exploited for the benefit of human health and physiological metabolism function.&lt;br&gt;&lt;br&gt;The final chapter provides an overview of the nutritional properties of dairy carbohydrates and major glycoproteins in cow’s milk. The chapter considers the contribution of lactose as a substrate for beneficial colonic fermentation to short-chain fatty acids, as well as the importance of glycoproteins in infant diets.
</t>
  </si>
  <si>
    <t xml:space="preserve">&lt;b&gt;Chapter 1&lt;/b&gt; - The role of the dairy matrix in the contribution of milk and dairy products to the human diet: &lt;i&gt;Jan Geurts, FrieslandCampina, The Netherlands&lt;/i&gt;;  1 Introduction  2 Dairy as part of a sustainable diet  3 The dairy matrix  4 Dairy matrix effects: case studies  5 Conclusion  6 Where to look for further information  7 References &lt;br&gt;&lt;b&gt;Chapter 2&lt;/b&gt; - The proteins of milk: &lt;i&gt;Shane V. Crowley, James A. O ’ Mahony and Patrick F. Fox, University College Cork, Ireland&lt;/i&gt;;  1 Introduction  2 Analytical methods for the study of milk proteins  3 Caseins  4 Casein micelles  5 Whey proteins  6 Minor proteins, enzymes and other components  7 Laboratory-scale preparation of casein and whey proteins  8 Industrial milk protein products  9 Summary and future trends  10 Where to look for further information  11 References &lt;br&gt;&lt;b&gt;Chapter 3&lt;/b&gt; - Bioactive components in cow’s milk: &lt;i&gt;Young W. Park. Fort Valley State University, USA&lt;/i&gt;;  1 Introduction  2 Bioactive proteins  3 Bioactive lipids  4 Bioactive carbohydrates  5 Bioactive other compounds in milk  6 Bioactive minerals and vitamins  7 Conclusions  8 Where to look for further information  9 References &lt;br&gt;&lt;b&gt;Chapter 4&lt;/b&gt; - Nutritional properties and biological activity of lactose and other dairy carbohydrates: &lt;i&gt;Michael Gänzle, University of Alberta, Canada&lt;/i&gt;;  1 Introduction  2 Lactose  3 Galacto-oligosaccharides  4 Glycosylated proteins: lactoferrin, κ-casein and the caseinmacropeptide  5 Bovine milk oligosaccharides  6 Conclusion  7 Where to look for further information  8 Acknowledgements  9 References </t>
  </si>
  <si>
    <t>&lt;ul&gt;&lt;li&gt;Emphasises the important contribution milk and other dairy products has to human diets around the world&lt;/li&gt;&lt;li&gt;Reviews key minor and major proteins found in cow’s milk and their role in optimising human health and growth&lt;/li&gt;&lt;li&gt;Explores the industrial production of key protein products for major sectors, including for sports and clinical nutrition, as well as infant formula production&lt;/li&gt;&lt;/ul&gt;</t>
  </si>
  <si>
    <t>10.19103/9781801466059</t>
  </si>
  <si>
    <t>&lt;b&gt;Turfgrass is required to meet a challenging range of aesthetic, functional and environmental requirements, whilst also adapting to the threat of abiotic and biotic stresses which are being accentuated by climate change.&lt;/b&gt; The turfgrass industry is also facing increasing pressure to reduce its environmental impact and advance more sustainable maintenance practices that utilise and/or optimise fewer agronomic-related resources.&lt;br&gt;&lt;br&gt;&lt;i&gt;Achieving sustainable turfgrass management&lt;/i&gt; summarises the wealth of recent research that addresses these challenges, whilst also identifying potential mitigation strategies to reduce the sector’s contribution to climate change, such as reduced fertilizer use and water conservation. This collection also highlights developments in breeding for improved cultivars of turfgrass with enhanced abiotic and biotic stress responses, as well as climate resilience.&lt;br&gt;&lt;br&gt;In its extensive exploration of turfgrass physiology, breeding and cultivation, the book showcases how the turfgrass industry can adopt more sustainable management practices and reduce its environmental impact.</t>
  </si>
  <si>
    <t>&lt;p&gt;&lt;strong&gt;Part 1 Physiology, breeding and cultivation&lt;/strong&gt;&lt;/p&gt; &lt;p&gt;1.Advances in understanding turfgrass physiology: &lt;em&gt;David Jespersen, University of Georgia, USA; Benjamin Wherley, Texas A&amp;M University, USA; and Michelle DaCosta, University of Massachusetts Amherst, USA&lt;/em&gt;;&lt;/p&gt; &lt;p&gt;2.Advances in breeding for improved cultivars of turfgrass: &lt;em&gt;Phillip L. Vines, University of Georgia, USA; Ambika Chandra, Texas A&amp;M AgriLife Research, USA; and Trent M. Tate, GO Seed, Inc., USA&lt;/em&gt;;&lt;/p&gt; &lt;p&gt;3.Advances in soil management for successful establishment and maintenance of turfgrass: &lt;em&gt;Douglas J. Soldat and Paul L. Koch, University of Wisconsin, USA&lt;/em&gt;;&lt;/p&gt; &lt;p&gt;4.Advances in phosphite utilization for turfgrass: &lt;em&gt;John Dempsey, Independent Turfgrass Research, Ireland&lt;/em&gt;;&lt;/p&gt; &lt;p&gt;5.Advances in irrigation and water management of turfgrass: &lt;em&gt;Marco Schiavon, Fort Lauderdale Research and Education Center, University of Florida, USA; and Matteo Serena, United States Golf Association, USA&lt;/em&gt;;&lt;/p&gt; &lt;p&gt;6.Advances in maintenance practices of turfgrass: &lt;em&gt;Adam W. Thoms, Iowa State University, USA; and Alex J. Lindsey, University of Florida, USA&lt;/em&gt;;&lt;/p&gt; &lt;p&gt;7.Advances in turfgrass for athletic fields and sports pitches: &lt;em&gt;Gerald M. Henry, University of Georgia, USA&lt;/em&gt;;&lt;/p&gt; &lt;p&gt;8.Advancements in turfgrass for ornamental lawns: &lt;em&gt;Rebecca Grubbs Bowling, Texas A&amp;M University, USA; and Joseph Young, Texas Tech University, USA&lt;/em&gt;;&lt;/p&gt; &lt;p&gt;&lt;strong&gt;Part 2 Biotic and abiotic stresses&lt;/strong&gt;&lt;/p&gt; &lt;p&gt;9.Advances in turfgrass disease management: &lt;em&gt;James Kerns, North Carolina State University, USA&lt;/em&gt;;&lt;/p&gt; &lt;p&gt;10.Advances in turfgrass insect pest management: &lt;em&gt;Benjamin A. McGraw, Audrey Simard and Garrett Y. Price, Pennsylvania State University, USA&lt;/em&gt;;&lt;/p&gt; &lt;p&gt;11.Advances in turfgrass weed management: &lt;em&gt;Matthew T. Elmore, Rutgers University, USA; Aaron J. Patton, Purdue University, USA; Travis W. Gannon, North Carolina State University, USA; and James T. Brosnan, University of Tennessee, USA&lt;/em&gt;;&lt;/p&gt; &lt;p&gt;12.Advances in plant growth regulation in turfgrass: &lt;em&gt;David Gardner and Ed Nangle, The Ohio State University, USA&lt;/em&gt;;&lt;/p&gt; &lt;p&gt;13.Advances in abiotic stress management in turfgrass: &lt;em&gt;Charles Fontanier, Oklahoma State University, USA; and Chrissie A. Segars, Texas A&amp;M University, USA&lt;/em&gt;;&lt;/p&gt; &lt;p&gt;14.Advances in managing organic matter in turfgrass ecosystems: &lt;em&gt;Alec Kowalewski, Charles Schmid, Ruying Wang and Emily Braithwaite, Oregon State University, USA&lt;/em&gt;;&lt;/p&gt; &lt;p&gt;15.Advances in biostimulants in turfgrass: &lt;em&gt;Michael Fidanza, Pennsylvania State University, USA; Cale Bigelow, Purdue University, USA; Stanley Kostka, Pennsylvania State University, USA; Erik Ervin, University of Delaware, USA; Roch Gaussoin, University of Nebraska-Lincoln, USA; Frank Rossi, Cornell University, USA; John Cisar, Cisar Turfgrass Research Service, USA; F. Dan Dinelli, North Shore Country Club, USA; John Pope, Pope Soils Consulting and Counseling Services, USA; and James Steffel, Lehigh Agricultural and Biological Services, USA&lt;/em&gt;;&lt;/p&gt; &lt;p&gt;&lt;strong&gt;Part 3 Case studies&lt;/strong&gt;&lt;/p&gt; &lt;p&gt;16.Considerations with using unmanned aircraft systems in turfgrass: &lt;em&gt;Dale J. Bremer, Kansas State University, USA; Dana G. Sullivan, TurfScout, LLC, USA; Phillip L. Vines, University of Georgia, USA; David McCall, Virginia Polytechnic Institute and State University, USA; Jing Zhang, University of Georgia, USA; and Mu Hong, Colorado State University, USA&lt;/em&gt;;&lt;/p&gt; &lt;p&gt;17.Considerations with selecting turfgrass varieties and cultivars: &lt;em&gt;Kevin Morris, National Turfgrass Evaluation Program, USA; Yuanshuo Qu, Rutgers, The State University of New Jersey, USA; Len Kne, University of Minnesota, USA; and Steve Graham, University of Minnesota, USA&lt;/em&gt;;&lt;/p&gt; &lt;p&gt;18.Considerations with turfgrasses and pollinators: &lt;em&gt;Michelle Wisdom and Michael Richardson, University of Arkansas, USA; and Paige Boyle, Utah State University, USA&lt;/em&gt;;&lt;/p&gt; &lt;p&gt;19.Considerations with water for turfgrass in arid environments: &lt;em&gt;Brian Whitlark, United States Golf Association, USA; Kai Umeda, University of Arizona, USA; Bernhard R. Leinauer, New Mexico State University, USA; and Matteo Serena, University of California- Riverside, USA&lt;/em&gt;;&lt;/p&gt; &lt;p&gt;20.Considerations with soil testing in turfgrass: &lt;em&gt;Cole Thompson, United States Golf Association, USA; Elizabeth Guertal, Auburn University, USA; Pauric McGroary, Waypoint Analytical, USA; Douglas Soldat, University of Wisconsin-Madison, USA; and Bryan G. Hopkins, Brigham Young University and Soil Science Society of America, USA&lt;/em&gt;;&lt;/p&gt;</t>
  </si>
  <si>
    <t>&lt;ul&gt;&lt;li&gt;Reviews the impact of climate change on the increasing threat of biotic and abiotic stresses to the turfgrass industry, as well as the challenge of treating diseased turf in the face of fungicide resistance&lt;/li&gt;&lt;li&gt;Considers the development of alternative, more sustainable management practices that utilise and/or optimise fewer agricultural outputs, such as fertilisers, pesticides and fuel to power agricultural machinery&lt;/li&gt;&lt;li&gt;Provides a selection of case studies that detail the establishment of good turfgrass management and maintenance in a variety of environments (golf courses, athletic fields, sports pitches, arid environments) &lt;/li&gt;&lt;/ul&gt;</t>
  </si>
  <si>
    <t>10.19103/AS.2022.0110</t>
  </si>
  <si>
    <t>TVS;TVK;TVB;TVF</t>
  </si>
  <si>
    <t>SCI073000;TEC003070;TEC003030</t>
  </si>
  <si>
    <t>TVS;TVK;TVF;TVB</t>
  </si>
  <si>
    <t>&lt;b&gt;This collection features six peer-reviewed reviews on the economics of key agricultural practices.&lt;/b&gt;&lt;br&gt;&lt;br&gt;The first chapter assesses the economic impact of horticultural crops and integrated pest management programmes. The chapter highlights the importance of considering agricultural system design and the utilisation of novel control tactics.&lt;br&gt;&lt;br&gt;The second chapter considers the economic consequences of novel integrated weed management (IWM) strategies, as well as the different approaches used to assess the economics of IWM strategies.&lt;br&gt;&lt;br&gt;The third chapter reviews developments in methods to assess the economic value of agricultural biodiversity. The chapter also outlines the limitations of these methods and proposes a possible, novel way forward.&lt;br&gt;&lt;br&gt;The fourth chapter provides an overview of the economic barriers faced by smallholder farmers, including land, labour, capital and inputs, and their impact on farm profitability.&lt;br&gt;&lt;br&gt;The fifth chapter reviews the economics of soil health, focussing on the adoption of soil health management practices by farmers and the effectiveness of incentives.&lt;br&gt;&lt;br&gt;The final chapter examines the use of economic research as a tool to determine the profitability and adoption potential for a number of precision agriculture technologies.</t>
  </si>
  <si>
    <t xml:space="preserve">&lt;b&gt;Chapter 1&lt;/b&gt; - Assessing the economics of integrated pest management for horticultural crops: &lt;i&gt;Philip R. Crain and David W. Onstad, Corteva Agriscience, USA&lt;/i&gt;;  1 Introduction  2 Concepts of economic thinking  3 Economic impact of horticultural crops and case studies on the complexity of integrated pest management  4 Conclusion  5 Future trends in research  6 Where to look for further information  7 References &lt;br&gt;&lt;b&gt;Chapter 2&lt;/b&gt; - Evaluating the economics of integrated weed management: &lt;i&gt;Pieter de Wolf, Saskia Houben, William Bijker and Koen Klompe, Wageningen Plant Research, The Netherlands&lt;/i&gt;;  1 Introduction  2 Approaches to economic evaluation  3 The case study in IWMPRAISE  4 Comparing the economics of different integrated weed management strategies  5 Different approaches in assessing the economics of integrated weed management strategies  6 Comparing different approaches in the economic evaluation of integrated weed management strategies  7 Where to look for further information  8 References &lt;br&gt;&lt;b&gt;Chapter 3&lt;/b&gt; - Assessing the economic value of agricultural biodiversity: a critical perspective: &lt;i&gt;Corrado Topi, Stockholm Environment Institute at York, Department of Environment and Geography and Interdisciplinary Global Development Centre, University of York, UK; and Leonie J. Pearson, Stockholm Environment Institute, Thailand&lt;/i&gt;;  1 Introduction  2 The relationship between definitions and economic approaches  3 What does valuing agricultural biodiversity mean?  4 The ecosystem services framework (ESF)  5 Ecosystem interactions  6 Understanding the limitations of ecosystem service valuations  7 The investor perspective: the natural environment as a legally structured persona  8 Conclusions  9 References &lt;br&gt;&lt;b&gt;Chapter 4&lt;/b&gt; - The economics of smallholder farming: &lt;i&gt;David Eagle and Nadira Saleh, Mennonite Economic Development Associates (MEDA), Canada&lt;/i&gt;;  1 Introduction  2 Segmentation  3 Land  4 Labour  5 Capital  6 Inputs  7 Market access  8 Decision-making  9 Case study: BEST Cassava  10 Summary  11 Where to look for further information  12 References &lt;br&gt;&lt;b&gt;Chapter 5&lt;/b&gt; - The economics of soil health: &lt;i&gt;Maria Bowman, ERS-USDA, USA&lt;/i&gt;;  1 Introduction  2 Use of key soil health practices by farmers in the USA  3 Costs and benefits of soil health practices  4 Case studies in soil health: strengths and limitations  5 Public benefits of soil health and soil health management practices  6 Barriers to adoption of soil health practices  7 Evaluating the role of federal and state regulations, policies and incentive programmes  8 Future trends and conclusion  9 Where to look for further information  10 References &lt;br&gt;&lt;b&gt;Chapter 6&lt;/b&gt; - The economics of precision agriculture: &lt;i&gt;James Lowenberg-DeBoer, Harper Adams University, UK&lt;/i&gt;;  1 Introduction  2 Adoption of PA technology  3 PA adoption and economics  4 Predicting future trends based on recent studies of PA profitability  5 Future trends and conclusion  6 Where to look for further information  7 References </t>
  </si>
  <si>
    <t>&lt;ul&gt;&lt;li&gt;Detailed assessment of the economic impact of key and emerging agricultural practices, including integrated weed management and integrated pest management&lt;/li&gt;&lt;li&gt;Provides readers with considered discussions on the economic barriers faced by smallholder farmers and to what extent these barriers can influence their future as a recognised producer&lt;/li&gt;&lt;li&gt;Considers the effectiveness of farmer incentives in the adoption of soil health management practices
&lt;/li&gt;&lt;/ul&gt;</t>
  </si>
  <si>
    <t>10.19103/9781801466035</t>
  </si>
  <si>
    <t>TVF;TVS;TVG;TVM;TVK;TVP;TVDR;RGBC</t>
  </si>
  <si>
    <t>TEC003070;SCI073000;TEC003030;TEC058000;TEC003040;TEC003050;TEC003060</t>
  </si>
  <si>
    <t>TVF;RGBC;TVDR;TVG;TVK;TVM;TVP;TVS</t>
  </si>
  <si>
    <t>&lt;b&gt;This collection features four peer-reviewed reviews on managing arthropod pests in tree fruit.&lt;/b&gt;&lt;br&gt;&lt;br&gt;The first chapter provides a brief overview of the major aphid pests affecting tree fruit production, focussing on those causing economic damage in citrus, apple, pear and stone fruit production. The chapter considers the techniques available for their control and looks ahead to future research in this area.&lt;br&gt;&lt;br&gt;The second chapter addresses the complex issue of managing and controlling arthropod pests in tree fruit production in the face of increasing pesticide regulatory restrictions, as well as public concerns about food safety and environmental impact. The chapter considers the need for a more basic understanding of pest biology and development which can then be used in predictive models to support the effective use of more selective and sustainable crop protection methods.&lt;br&gt;&lt;br&gt;The third chapter introduces key arthropod pests of apples and highlights the importance of integrated pest management (IPM) programmes in controlling infestations. The chapter reviews the tools and tactics available as part of a sustainable IPM programme, as well as current and future challenges facing IPM.&lt;br&gt;&lt;br&gt;The final chapter outlines key cultural tactics for managing arthropod pests in temperate tree fruit, including the modification of trees, tree architecture, orchard floor management, cultivation practices, mowing and the cultivation of orchard cover crops.</t>
  </si>
  <si>
    <t xml:space="preserve">&lt;b&gt;Chapter 1&lt;/b&gt; - Insect pests of fruit: aphids: &lt;i&gt;Giuseppe E. Massimino Cocuzza, Università di Catania, Italy&lt;/i&gt;;  1 Introduction  2 Citrus aphids  3 Apple and pear aphids  4 Stone fruit aphids  5 Control of aphid pests  6 Future trends and conclusion  7 Where to look for further information  8 References &lt;br&gt;&lt;b&gt;Chapter 2&lt;/b&gt; - Optimizing pest management in fruit cultivation: &lt;i&gt;Arthur Agnello, Cornell University, USA&lt;/i&gt;;  1 Introduction  2 Arthropod biology  3 Population monitoring  4 Chemical communication  5 Organic tree fruit production  6 Case studies  7 Where to look for further information  8 References &lt;br&gt;&lt;b&gt;Chapter 3&lt;/b&gt; - Sustainable arthropod management for apples: &lt;i&gt;Elizabeth H. Beers, Washington State University, USA&lt;/i&gt;;  1 Introduction  2 Key arthropod pests  3 Other key arthropod pests  4 Secondary arthropod pests: introduction, leaf and bud damage  5 Secondary arthropod pests: shoot, branch, trunk, root and fruit damage  6 Models, decision aids and monitoring  7 Tools and tactics: pesticides, biological control, mating disruption and host plant resistance  8 Challenges to the sustainability of integrated pest management (IPM)  9 Where to look for further information  10 Acknowledgements  11 References &lt;br&gt;&lt;b&gt;Chapter 4&lt;/b&gt; - Cultural control of arthropod pests in temperate tree fruit: &lt;i&gt;Matthew J. Grieshop, Michigan State University, USA&lt;/i&gt;;  1 Introduction  2 Modification of trees  3 Host-plant resistance  4 Tree nutrient status  5 Tree architecture  6 Orchard floor management  7 Cultivation  8 Mowing  9 Orchard cover crops  10 Protected culture and physical exclusion  11 Sanitation  12 Case study: integration of rotational hog grazing and apple production  13 Future trends and conclusion  14 Where to look for further information  15 References </t>
  </si>
  <si>
    <t>&lt;ul&gt;&lt;li&gt;Addresses the economic damage caused by arthropod pests in tree fruit production worldwide&lt;/li&gt;&lt;li&gt;Includes a variety of case studies which assess the sustainable management of arthropod pests in tree fruit production, including a case study on integrating rotational hog grazing and apple production&lt;/li&gt;&lt;li&gt;Considers current and future challenges facing the sustainable management and control of arthropod pests affecting pear, apple, stone fruit and citrus production&lt;/li&gt;&lt;/ul&gt;</t>
  </si>
  <si>
    <t>10.19103/9781801460095</t>
  </si>
  <si>
    <t>TVP;TVS;TVF;PSTP</t>
  </si>
  <si>
    <t>TEC058000;SCI025000;SCI073000;TEC003070;TEC003030</t>
  </si>
  <si>
    <t>TVP;TVS;TVF;PST</t>
  </si>
  <si>
    <t>&lt;p&gt;&lt;b&gt;“The volume stands out for its principal focus on photosynthetic improvement yet supports this focus by providing essential basic background that allows readers to understand and appreciate the most promising strategies for enhancing photosynthetic productivity in C3 crops…The chapters in &lt;i&gt;Understanding and improving crop photosynthesis&lt;/i&gt; follow well the Burleigh Dodds model of providing a rich assortment of references, particularly recent references representing the state of the art for each subject. The chapters also close by highlighting key reviews and websites where readers can seek additional updates and information. These additional resources bridge the gap between the advanced topics discussed in each chapter and general introductions...The book will be appreciated by a wide range of scholars, from advanced undergraduates to established experts looking to keep abreast of developments in the field.”&lt;/b&gt;&lt;i&gt; (Book Review Published in Annals of Botany – Professor Rowan F. Sage, University of Toronto, Canada)&lt;/i&gt;&lt;br&gt;&lt;br&gt;It is widely recognised that photosynthesis in many important crops is well below its theoretical potential. With crop yields and stability under threat from the impact of climate change, there is now an urgent need to synthesise existing research on best practices for improving C3 photosynthesis in crops to optimise sustainable crop production and yields.&lt;/p&gt; &lt;p&gt;&lt;em&gt;Understanding and improving crop photosynthesis&lt;/em&gt; reviews the wealth of current research that addresses this challenge. The book explores our understanding of the general components of C3 photosynthesis, including its biochemistry, as well as the recent advances in techniques for improving photosynthesis, focussing primarily on light harvesting and optimising chloroplast function/light conversion.&lt;/p&gt; &lt;p&gt;Through providing its readers with a comprehensive exploration of crop photosynthesis, the book showcases how farmers can utilise their understanding of the science behind this key process to optimise their yields and achieve successful crop production.&lt;/p&gt;</t>
  </si>
  <si>
    <t>&lt;b&gt;Part 1 General&lt;/b&gt;&lt;br&gt;1.Understanding the biochemistry of C₃ photosynthesis in crop plants: &lt;i&gt;C. A. Raines, A. P. Cavanagh, C. Afamefule, K. Chibani, H. Gherli, P. Lopez, V. Mengin, B. Moreno-García and S. Wall, The University of Essex, UK&lt;/i&gt;; &lt;br&gt;2.Understanding the genetics of C₃ photosynthesis in crop plants: &lt;i&gt;P. Carvalho, G. Elias da Silva and N. J. M. Saibo, Instituto de Tecnologia Química e Biológica António Xavier da Universidade Nova de Lisboa (ITQB NOVA), Portugal&lt;/i&gt;; &lt;br&gt;&lt;br&gt;&lt;b&gt;Part 2 Improving photosynthesis: light harvesting&lt;/b&gt;&lt;br&gt;3.Interactions between photosynthesis and the circadian system: &lt;i&gt;Marina Viana Queiroz, Universidade de São Paulo, Brazil; and Martin William Battle and Matthew Alan Jones, University of Glasgow, UK&lt;/i&gt;; &lt;br&gt;4.Modifying photosystem antennas to improve light harvesting for photosynthesis in crops: &lt;i&gt;Min Chen, The University of Sydney, Australia; and Robert E. Blankenship, Washington University in St Louis, USA&lt;/i&gt;; &lt;br&gt;5.Relaxing non-photochemical quenching (NPQ) to improve photosynthesis in crops: &lt;i&gt;Johannes Kromdijk, University of Cambridge, UK and Carl R. Woese Institute for Genomic Biology, University of Illinois at Urbana-Champaign, USA; and Julia Walter, University of Cambridge, UK&lt;/i&gt;; &lt;br&gt;6.Modifying mesophyll conductance to optimise photosynthesis in crops: &lt;i&gt;Coralie E. Salesse-Smith, University of Illinois at Urbana-Champaign, USA; Steven M. Driever, Wageningen University and Research, The Netherlands; and Victoria C. Clarke, The Australian National University, Australia&lt;/i&gt;; &lt;br&gt;7.Modifying canopy architecture to optimize photosynthesis in crops: &lt;i&gt;Anthony Digrado and Elizabeth A. Ainsworth, Global Change and Photosynthesis Research Unit, USDA-ARS and University of Illinois at Urbana-Champaign, USA&lt;/i&gt;; &lt;br&gt;&lt;br&gt;&lt;b&gt;Part 3 Improving photosynthesis: optimising chloroplast function/light conversion&lt;/b&gt;&lt;br&gt;8.Modifying photorespiration to optimize crop performance: &lt;i&gt;Xinyu Fu, Kaila Smith, Luke Gregory, Ludmila Roze and Berkley Walker, Michigan State University, USA&lt;/i&gt;; &lt;br&gt;9.Maximizing the efficiency of ribulose bisphosphate (RuBP) regeneration to optimize photosynthesis in crops: &lt;i&gt;Thomas D. Sharkey, MSU-DOE Plant Research Laboratory, Michigan State University, USA&lt;/i&gt;; &lt;br&gt;10.Improving proteins to optimize photosynthesis: &lt;i&gt;James V. Moroney, Ashwani K. Rai, Hiruni Weerasooriya and Remmy Kasili, Louisiana State University, USA; and Marylou Machingura, Georgia Southern University, USA&lt;/i&gt;; &lt;br&gt;</t>
  </si>
  <si>
    <t>&lt;ul&gt;&lt;li&gt;Provides a comprehensive review of the wealth of research which addresses how to sustainably achieve higher yields through improving the rate of C₃ photosynthesis in crops&lt;/li&gt;&lt;li&gt;Assesses current practices implemented to optimise photosynthesis in crops, including the modification of crop elements such as leaf/canopy architecture&lt;/li&gt;&lt;li&gt;Explores our understanding of the biophysics, biochemistry and genetics of C₃ photosynthesis in crops and how this can be used to improve photosynthesis in C4 and C₃ crops&lt;/li&gt;&lt;/ul&gt;</t>
  </si>
  <si>
    <t>10.19103/AS.2022.0119</t>
  </si>
  <si>
    <t>TVK;TVB;TVF;PSTD;PSTL</t>
  </si>
  <si>
    <t>TVK;TVB;TVF;PSTB</t>
  </si>
  <si>
    <t>&lt;b&gt;This collection features five peer-reviewed reviews on dietary supplements in poultry nutrition.&lt;/b&gt;&lt;br&gt;&lt;br&gt;The first chapter reviews latest research on feed enzymes focussing on identifying the key challenges researchers face in terms of current trends in enzyme development, mechanism(s) of action and enzyme efficacy.&lt;br&gt;&lt;br&gt;The second chapter considers the role of probiotics in optimising gut function in poultry. It reviews the development of novel, cost-effective, feed-stable, direct-fed microbials with potential for widespread utilisation and improved production.&lt;br&gt;&lt;br&gt;The third chapter discusses the role of essential oils and botanicals in improving gut function in poultry, focussing on four major functions of phytobiotics that could potentially contribute to gut health: digestive conditioning, antimicrobial property, immunomodulation and gut microbiota modulation.&lt;br&gt;&lt;br&gt;The fourth chapter considers the development of alternative protein sources for poultry nutrition, including grain by-products, pulses and algae. It also reviews best practices for improving the nutritive value of these alternative protein sources.&lt;br&gt;&lt;br&gt;The final chapter reviews the effects of supplemental full- or de-fatted microalgal biomass in poultry diets on animal production and performance, meat and egg qualities, as well as nutrient metabolism and molecular responses.</t>
  </si>
  <si>
    <t xml:space="preserve">&lt;b&gt;Chapter 1&lt;/b&gt; - Advances in understanding and improving the role of enzymes in poultry nutrition: &lt;i&gt;Bogdan A. Slominski, University of Manitoba, Canada&lt;/i&gt;;  1 Introduction  2 Phytase in poultry diets: enzyme efficacy, phytate and non-phytate phosphorus contents and environmental impacts  3 Non-starch polysaccharides (NSP) and NSP enzymes: physiological effects, multi-carbohydrase enzymes and prebiotic potential  4 b-Mannanase in poultry nutrition  5 Starch digestion and supplemental a-amylase  6 Microbial protease supplementation  7 Concluding remarks  8 Where to look for further information  9 References &lt;br&gt;&lt;b&gt;Chapter 2&lt;/b&gt; - The role of probiotics in optimizing gut function in poultry: &lt;i&gt;Guillermo Tellez and Juan D. Latorre, University of Arkansas, USA; Margarita A. Arreguin-Nava, Eco-Bio LLC, USA; and Billy M. Hargis, University of Arkansas, USA&lt;/i&gt;;  1 Introduction  2 Experiences of probiotics in poultry  3 Probiotics and inflammation  4 Risks of overuse of antibiotics  5 The use of direct-fed microbials  6 Conclusion  7 Where to look for further information  8 References &lt;br&gt;&lt;b&gt;Chapter 3&lt;/b&gt; - The role of essential oils and other botanicals in optimising gut function in poultry: &lt;i&gt;Divek V. T. Nair, Grace Dewi and Anup Kollanoor-Johny, University of Minnesota, USA&lt;/i&gt;;  1 Introduction  2 The emergence of regulations to curb antibiotic resistance  3 Phytobiotics: an emerging group of alternatives  4 Potential role of phytobiotics to improve gut health in poultry  5 Benefits of improving gut health on poultry production  6 Conclusion and future trends  7 References &lt;br&gt;&lt;b&gt;Chapter 4&lt;/b&gt; - Alternative sources of protein for poultry nutrition: &lt;i&gt;Paul A. Iji, Mehdi Toghyani,  Emmanuel U. Ahiwe and Apeh A. Omede, University of New England, Australia&lt;/i&gt;;  1 Introduction  2 Regional supply of conventional protein sources  3 Finding alternative sources of protein for poultry  4 Alternative plant protein sources: grain by-products  5 Alternative plant protein sources: oil seed and fruit by-products  6 Alternative plant protein sources: grain legumes or pulses  7 Alternative plant protein sources: algae and duckweed  8 Alternative animal protein sources  9 Poultry responses to diets containing alternative protein sources  10 Constraints on the use of alternative protein sources  11 Improving the nutritive value of alternative protein sources for poultry  12 Conclusion  13 Where to look for further information  14 References &lt;br&gt;&lt;b&gt;Chapter 5&lt;/b&gt; - Microalgae: a unique source of poultry feed protein: &lt;i&gt;Sahil Kalia, Andrew D. Magnuson, Guanchen Liu and Xin Gen Lei, Cornell University, USA&lt;/i&gt;;  1 Introduction  2 Nutrient composition of microalgae as alternative feed protein and bioactive nutrient sources  3 Effects and values of microalgae as a supplement in broiler diets  4 Effects and values of microalgae as a supplement in laying hen diets  5 Potential of microalgae as a supplement in diets for other poultry species  6 Conclusion and future trends  7 Where to look for further information  8 References </t>
  </si>
  <si>
    <t>10.19103/9781801464284</t>
  </si>
  <si>
    <t>TVHP;TVF;TVG;TVT;PSTV</t>
  </si>
  <si>
    <t>TEC003020;TEC003070;TEC049000</t>
  </si>
  <si>
    <t>TVHP;TVF;TVG;TVT;PSPA</t>
  </si>
  <si>
    <t>&lt;b&gt;This collection features four peer-reviewed reviews on integrated pest management (IPM) in cereal cultivation.&lt;/b&gt;&lt;br&gt;&lt;br&gt;The first chapter describes a holistic approach to IPM using knowledge of the natural regulation of herbivore and weed populations and of natural succession in agricultural wetlands. It also highlights the need for an improved understanding of rice ecosystems in a holistic manner to ensure the economic and environmental sustainability of rice production.&lt;br&gt;&lt;br&gt;The second chapter provides a brief overview of IPM and reviews the range of control methods available to growers, including biological, cultural and chemical. The chapter considers the implementation of IPM programmes in wheat production and utilises a case study from New Zealand to demonstrate a successful example of it.&lt;br&gt;&lt;br&gt;The third chapter discusses key insect pests of sorghum, their life cycles and their impact on crop productivity and performance. The chapter reviews the use of IPM programmes as a sustainable alternative to controlling pest infestations without the need for insecticides.&lt;br&gt;&lt;br&gt;The final chapter examines host plant resistance as an ecological approach to managing crop pests and considers the process of evaluating resistance on the basis of insect behavior. The chapter also looks at breeding rice for resistance to insect pests and considers the constraints on the development and deployment of insect-resistant plant technology.</t>
  </si>
  <si>
    <t xml:space="preserve">&lt;b&gt;Chapter 1&lt;/b&gt; - Integrated pest management for sustainable rice cultivation: a holistic approach: &lt;i&gt;F. G. Horgan, University of Technology Sydney, Australia&lt;/i&gt;;  1 Introduction  2 Emerging rice production landscapes and ‘crop health syndromes’  3 Increasing rice production  4 Increasing water productivity  5 Reducing labour costs  6 Increased availability and marketing of agrochemicals  7 Pest management for rice: scientific approaches  8 Knowledge of the rice production system  9 Biocides, traps and barriers  10 Transgenic and herbicide-resistant rice varieties  11 Genetic approaches to resistance and tolerance  12 Enhancing natural regulation  13 Integrating management practices  14 Education and extension  15 Future trends and conclusion  16 Where to look for further information  17 References &lt;br&gt;&lt;b&gt;Chapter 2&lt;/b&gt; - Integrated pest management in wheat cultivation: &lt;i&gt;Abie Horrocks and Melanie Davidson, The New Zealand Institute for Plant &amp; Food Research Limited, New Zealand; and Paul Horne and Jessica Page, IPM Technologies Pty Limited, Australia&lt;/i&gt;;  1 Introduction to integrated pest management  2 Problems with conventional reliance on insecticides  3 Pests in wheat  4 IPM techniques: biological control  5 IPM techniques: cultural control  6 IPM techniques: chemical control  7 Factors infl uencing uptake  8 Case study: New Zealand participatory IPM project in wheat  9 IPM and climate change  10 Where to look for further information  11 References &lt;br&gt;&lt;b&gt;Chapter 3&lt;/b&gt; - Insect pests and their management in sorghum cultivation: &lt;i&gt;Bonnie B. Pendleton, West Texas A&amp;M University, USA&lt;/i&gt;;  1 Introduction  2 Cultural management methods to control insect pests  3 Biological management methods to control insect pests  4 Chemical management methods to control insect pests  5 Insect pests of sorghum in the United States  6 Other insect pests of sorghum in other countries  7 Beneficial insects  8 Acknowledgements  9 Where to find further information  10 References &lt;br&gt;&lt;b&gt;Chapter 4&lt;/b&gt; - Advances in breeding crops resistant to insect pests: rice as a paradigm: &lt;i&gt;E. A. Heinrichs and John E. Foster, University of Nebraska-Lincoln, USA&lt;/i&gt;;  1 Introduction  2 Host plant resistance: an ecological approach to managing crop pests  3 Evaluating resistance on the basis of insect response (behavior)  4 Breeding for resistance to insects  5 Breeding rice for resistance to insect pests  6 Constraints on the development and deployment of insect-resistant plant technology  7 Future trends and conclusion  8 Where to look for further information  9 References </t>
  </si>
  <si>
    <t>&lt;ul&gt;&lt;li&gt;Provides a detailed overview of the adoption of integrated pest management programmes throughout cereal cultivation&lt;/li&gt;&lt;li&gt;Highlights the need for more sustainable crop protection methods which have a reduced environmental impact, but that also don’t compromise product quality and yield&lt;/li&gt;&lt;li&gt;Discusses the key insect pests of the major cereal crops and considers best practices to control future outbreaks&lt;/li&gt;&lt;/ul&gt;</t>
  </si>
  <si>
    <t>10.19103/9781801466011</t>
  </si>
  <si>
    <t>TVP;TVF;TVK;PSVT7</t>
  </si>
  <si>
    <t>TEC058000;TEC003070;TEC003030;SCI025000</t>
  </si>
  <si>
    <t>TVP;TVF;TVK;PSVA2</t>
  </si>
  <si>
    <t>&lt;p&gt;&lt;b&gt;“This very timely book provides a comprehensive exploration of the current status of pollinators in farming and the strategies to promote pollination by insects other than honeybees. The editors, Peter Kevan and Susan Willis Chan, have assembled contributions from a large number of experts in the area of crop pollination, bee ecology and pathology…this book presents a state-of-the-art account of an essential topic and will remain a very useful resource for years to come. The Burleigh Dodds series in agricultural science aims to provide researchers with advice for sustainable food production. This volume does more than that: it will be a go-to reference not only for researchers but also for farmers and agronomists, policymakers and NGOs interested in learning about advances in techniques and protocols in promoting a crucial ecosystem service.”&lt;/b&gt;&lt;i&gt; (Dr Katja Hogendoorn, The University of Adelaide, Australia)&lt;/i&gt;&lt;br&gt;&lt;br&gt;&lt;b&gt;It has been reported that up to 95% of all flowering plants require the services of other organisms to move pollen from male to female flower parts during the pollination process. &lt;/b&gt; These organisms, including bees, are collectively known as pollinators. However, in light of the growing evidence of global declines in pollinator species, the management, ecology and conservation of wild and managed pollinators is a subject of growing importance and research activity.&lt;/p&gt; &lt;p&gt;&lt;em&gt;Promoting pollination and pollinators in farming&lt;/em&gt; reviews the wealth of research on our current understanding of existing pollination processes and their importance to our global ecosystems. The book considers how pollinators interact with plants, as well as the major threats to pollinator species, including climate change, diseases and pesticide exposure.&lt;/p&gt; &lt;p&gt;Through its comprehensive exploration of the current status of pollinators in farming, the book provides its readers with the knowledge required to promote pollination by protecting the world’s pollinators species and the ecosystem services they deliver using techniques such as habitat conservation.&lt;/p&gt;</t>
  </si>
  <si>
    <t>&lt;p&gt;&lt;strong&gt;Part 1 Understanding pollinators and pollination&lt;/strong&gt;&lt;br&gt; 1.What is pollination and what are pollinators in agriculture?: &lt;em&gt;Seanne Clemente and Lynn Adler, University of Massachusetts, USA&lt;/em&gt;; &lt;br&gt; 2.The role and application of olfaction in crop plant–pollinator interactions: &lt;em&gt;Sarah E. J. Arnold, Natural Resources Institute, University of Greenwich, UK and Nelson Mandela African Institution of Science and Technology, Tanzania; Alison S. Scott-Brown, University of Cambridge and Royal Botanic Gardens, Kew, UK; and Philip C. Stevenson, Royal Botanic Gardens, Kew and Natural Resources Institute, University of Greenwich, UK&lt;/em&gt;; &lt;br&gt; 3.The role of wind pollination in crop plants: &lt;em&gt;Stephen Murphy, University of Waterloo, Canada&lt;/em&gt;;&lt;/p&gt; &lt;p&gt;&lt;strong&gt;Part 2 Threats to pollinators&lt;/strong&gt;&lt;br&gt; 4.Assessing climate change impacts on pollinators: &lt;em&gt;Kit Prendergast, Curtin University, Australia&lt;/em&gt;; &lt;br&gt; 5.Assessing the impact of disease on pollinators: &lt;em&gt;Patrycja Pluta and Robert J. Paxton, Martin Luther University Halle-Wittenberg, Germany&lt;/em&gt;; &lt;br&gt; 6.How neonicotinoid insecticides affect bees and other pollinators: &lt;em&gt;D. Susan Willis Chan, University of Guelph, Canada&lt;/em&gt;;&lt;br&gt; 7.Assessing the impact of pesticides on pollinators: &lt;em&gt;Christian Maus, Bayer AG, Germany; Anne Alix, Corteva Agriscience, UK; and Daniel R. Schmehl, Bayer CropScience LP, USA&lt;/em&gt;; &lt;br&gt; 8.Assessing the impact of alien bees on native ones: &lt;em&gt;M. Zakardjian, H. Jourdan, V. Le Féon and B. Geslin, Aix-Marseille University, Avignon University, CNRS, IRD, IMBE, Marseille, France&lt;/em&gt;;&lt;/p&gt; &lt;p&gt;&lt;strong&gt;Part 3 Promoting pollinators and pollination&lt;/strong&gt; &lt;br&gt; 9.The role of habitat conservation and restoration in protecting pollinators in agricultural landscapes: &lt;em&gt;Stephen Buchmann, University of Arizona, USA&lt;/em&gt;; &lt;br&gt; 10.Altering crop management practices to promote pollinators: &lt;em&gt;Jose G. Franco, USDA ARS, USA; and Rachel E. Mallinger, University of Florida, USA&lt;/em&gt;; &lt;br&gt; 11.Ecological network approaches for promoting pollinators in agriculture: &lt;em&gt;Darren M. Evans and Fredric M. Windsor, Newcastle University, UK&lt;/em&gt;; &lt;br&gt; 12.Best management practices for pollinator protection in US apple production: &lt;em&gt;Julianna K. Wilson, Michigan State University, USA; David Biddinger, Penn State University, USA; David Epstein, Northwest Horticultural Council, USA; Anne Nielsen, Rutgers University, USA; Ngoc Phan, University of Arkansas, USA; Jim Walgenbach, North Carolina State University, USA; and Neelendra K. Joshi, University of Arkansas, USA&lt;/em&gt;; &lt;br&gt; 13.Entomovectoring: using pollinators to spread biocontrol agents: &lt;em&gt;Jari Temmermans, Ghent University and Antwerp University, Belgium; Marie Legein and Sarah Leeber, Antwerp University, Belgium; and Guy Smagghe, Ghent University, Belgium&lt;/em&gt;;&lt;/p&gt;</t>
  </si>
  <si>
    <t>&lt;ul&gt;&lt;li&gt;Reviews recent advances in understanding pollination dynamics and the role of plant-pollinator relationships in agro-ecosystems&lt;/li&gt;&lt;li&gt;Provides a comprehensive assessment of the major threats to economically important pollinators, including the impact of climate change and disease threat&lt;/li&gt;&lt;li&gt;Explores best practices for the protection of key pollinators and the ecosystem services they deliver&lt;/li&gt;&lt;/ul&gt;</t>
  </si>
  <si>
    <t>10.19103/AS.2022.0111</t>
  </si>
  <si>
    <t>TVHH;TVF;TVK;TVP;TVB</t>
  </si>
  <si>
    <t>SCI025000;SCI092000;TEC003030;TEC003070;TEC058000;TEC003100</t>
  </si>
  <si>
    <t>TVHH;TVP;TVF;TVB;TVK</t>
  </si>
  <si>
    <t>&lt;b&gt;Recent years have seen a rise in the number of consumers wishing to know more about the journey their food takes from farm to fork.&lt;/b&gt; Consumer expectations of the sensory and nutritional qualities of food products have increased as a result. Poultry producers and processors must balance these quality parameters with other requirements such as yield and animal welfare.&lt;br&gt;&lt;br&gt;&lt;i&gt;Improving poultry meat quality&lt;/i&gt; addresses the wealth of recent research on the genetic and environmental factors affecting the development of quality traits in poultry meat and their potential implications for breeding, husbandry and postharvest processing. This collection also reviews recent advances in understanding colour, texture and flavour development in poultry meat.&lt;br&gt;&lt;br&gt;A particular focus is coverage of key poultry myopathies associated with modern broiler production such as white striping, wooden breast and pale soft exudative meat. The book considers their causes, impacts on meat quality and how these defects can be prevented or overcome.</t>
  </si>
  <si>
    <t>&lt;b&gt;Part 1 Poultry muscle development and meat quality&lt;/b&gt;&lt;br&gt;1.Advances in understanding the development and morphology
of the poultry breast muscle: impact on meat quality: &lt;i&gt;Sandra G. Velleman, The Ohio State University, USA&lt;/i&gt;; &lt;br&gt;2.Understanding the genetics of poultry muscle development: &lt;i&gt;Wen Luo, Qinghua Nie and Xiquan Zhang, South China Agricultural University, China&lt;/i&gt;; &lt;br&gt;3.Nutritional strategies and management practices to improve poultry meat quality: &lt;i&gt;Marco Zampiga and Federico Sirri, Alma Mater Studiorum – Università di Bologna, Italy&lt;/i&gt;; &lt;br&gt;&lt;br&gt;&lt;b&gt;Part 2 Individual quality attributes: sensory, nutrition and health&lt;/b&gt;&lt;br&gt;4.Advances in understanding color development in poultry meat: &lt;i&gt;Ranjith Ramanathan and Frank Kiyimba, Oklahoma State University, USA; Surendranath Suman, University of Kentucky, USA; and Gretchen Mafi, Oklahoma State University, USA&lt;/i&gt;; &lt;br&gt;5.Understanding texture development in poultry meat: &lt;i&gt;Clay J. Maynard and Casey M. Owens, University of Arkansas, USA&lt;/i&gt;; &lt;br&gt;6.Advances in understanding flavour development in poultry meat: &lt;i&gt;Dinesh D. Jayasena, Uva Wellassa University, Sri Lanka; and Cheorun Jo, Seoul National University, Republic of Korea&lt;/i&gt;; &lt;br&gt;&lt;br&gt;&lt;b&gt;Part 3 Poultry myopathies and shelf life&lt;/b&gt;&lt;br&gt;7.Breast meat abnormalities associated with ischaemic necrosis: dorsal cranial myopathy and deep pectoral myopathy: &lt;i&gt;Liris Kindlein, Federal University of Rio Grande do Sul, Brazil&lt;/i&gt;; &lt;br&gt;8.Quality defects associated with poultry muscle development:
pale, soft and exudative meat: &lt;i&gt;Giulia Baldi, Francesca Soglia and Massimiliano Petracci, Alma Mater Studiorum – Università di Bologna, Italy&lt;/i&gt;; &lt;br&gt;9.Quality defects associated with poultry muscle development: white striping: &lt;i&gt;Yuwares Malila, Krittaporn V. Thanatsang and Yanee Srimarut,
National Center for Genetic Engineering and Biotechnology, Thailand&lt;/i&gt;; &lt;br&gt;10.Quality defects associated with poultry muscle development:
wooden breast: &lt;i&gt;Martina Bordini, Francesca Soglia, Martina Zappaterra, Adele Meluzzi and Massimiliano Petracci, Alma Mater Studiorum –
Università di Bologna, Italy&lt;/i&gt;;&lt;br&gt;11.Quality defects associated with poultry muscle development: spaghetti meat: &lt;i&gt;Giulia Tasoniero and Brian Bowker, USDA-ARS, USA&lt;/i&gt;; &lt;br&gt;12.Factors affecting shelf life of poultry meat: &lt;i&gt;Alberto González-Mohíno and Mario Estévez, Universidad de
Extremadura, Spain&lt;/i&gt;; &lt;br&gt;</t>
  </si>
  <si>
    <t>&lt;ul&gt;&lt;li&gt;Considers the impact of dietary background and availability of key nutrients and micronutrients on poultry meat quality&lt;/li&gt;&lt;li&gt;Reviews the key quality defects associated with poultry muscle development, including dorsal cranial myopathy, pale soft exudative and intramuscular connective tissue &lt;/li&gt;&lt;li&gt;Provides a detailed assessment of the individual quality traits consumer expectations are driven by (colour, texture and flavour)&lt;/li&gt;&lt;/ul&gt;</t>
  </si>
  <si>
    <t>10.19103/AS.2022.0112</t>
  </si>
  <si>
    <t>TEC003020;TEC003070;TEC012030</t>
  </si>
  <si>
    <t>&lt;b&gt;This collection features four peer-reviewed reviews on viral diseases affecting pigs.&lt;/b&gt;&lt;br&gt;&lt;br&gt;The first chapter summarises recent research on the causes and epidemiology of major bacteria, viruses and parasites found in pig production, focussing on those with a particular impact on safety and global production, such as African swine fever, Porcine Reproductive and Respiratory Syndrome (PRRS) and Porcine Epidemic Diarrhoea (PED).&lt;br&gt;&lt;br&gt;The second chapter reviews advances in understanding mechanisms of porcine viral disease transmission and pathogenesis. The chapter concludes with commonly used measures for prevention and control of viral diseases of pigs, emphasizing the importance of the vaccination programs as cornerstone of swine health programs.&lt;br&gt;&lt;br&gt;The third chapter discusses our current understanding of the mechanisms of resistance to the major respiratory diseases affecting pigs, including PRRS. The chapter considers the use of marker-selection and genetic modification as mechanisms to prevent the infection of PRRS and reduce its impact on swine health.&lt;br&gt;&lt;br&gt;The final chapter considers the transmission, clinical presentation, evolution and spread of two major diseases affecting swine production - PRRS and PED. The chapter reviews the impact of each virus on a global scale, as well as its impact on swine production in the United Kingdom.</t>
  </si>
  <si>
    <t xml:space="preserve">&lt;b&gt;Chapter 1&lt;/b&gt; - Diseases affecting pigs: an overview of common bacterial, viral and parasitic pathogens of pigs: &lt;i&gt;Alejandro Ramirez, Iowa State University, USA&lt;/i&gt;;  1 Introduction  2 The most common bacterial pathogens in pig production: gram-negative bacteria  3 The most common bacterial pathogens in pig production: gram-positive bacteria  4 The most common viral pathogens in pig production  5 The most common parasitic pathogens in pig production  6 Case studies  7 Summary  8 Future trends  9 Where to look for further information  10 References &lt;br&gt;&lt;b&gt;Chapter 2&lt;/b&gt; - Advances in understanding mechanisms of porcine viral disease transmission/epidemiology: &lt;i&gt;Joaquim Segales, Autonomous University of Barcelona, Spain&lt;/i&gt;;  1 Introduction  2 Phenotypic characteristics of swine viruses  3 Methods to identify and classify swine viruses  4 Pathogenesis of swine viruses  5 Transmission of swine viruses  6 Clinical signs and lesions of swine viral infections  7 Diagnosis of swine viral infections  8 Prevention and control of swine viral infections  9 Conclusions  10 References &lt;br&gt;&lt;b&gt;Chapter 3&lt;/b&gt; - Understanding mechanisms of resistance to respiratory disease in pigs: &lt;i&gt;Raymond Rowland, Kansas State University, USA&lt;/i&gt;;  1 Introduction  2 PRRS and respiratory disease complex (PRDC)  3 The lung macrophage as the target for PRRSV infection  4 CD163: a functional marker for anti-inflammatory M2 macrophages and a receptor for PRRSV  5 The PRRS Host Genetics Consortium (PHGC) and the search for host genes affecting the response to PRRSV infection  6 The WUR marker and its association with guanylate binding protein 5 (GBP5)  7 The interplay between PRRSV, M1 and M2 macrophages, CD163 and GBP5 in the onset and recovery from acute respiratory disease  8 PRRSV resistance through modification of CD163  9 Genetic association between the pig genome and PCV2 and swIAV  10 Summary and future trends  11 Where to look for further information  12 References &lt;br&gt;&lt;b&gt;Chapter 4&lt;/b&gt; - Changing patterns of disease affecting pigs: Porcine Reproductive and Respiratory Syndrome (PRRS) and Porcine Epidemic Diarrhoea (PED): &lt;i&gt;Carla Correia-Gomes, Scotland’s Rural College, UK&lt;/i&gt;;  1 Introduction  2 Porcine Reproductive and Respiratory Syndrome (PRRS)  3 PRRS virus in the United Kingdom  4 Porcine Epidemic Diarrhoea (PED)  5 Epidemiological presentation of PED  6 Conclusion  7 Where to look for further information  8 Acknowledgements  9 References </t>
  </si>
  <si>
    <t>10.19103/9781801464178</t>
  </si>
  <si>
    <t>&lt;b&gt;This collection features five peer-reviewed reviews on weed management in regenerative agriculture.&lt;/b&gt;&lt;br&gt;&lt;br&gt;The first chapter provides an analytical review of the adoption of Conservation Agriculture (CA) in Sub-Saharan Africa by smallholder farmers, focusing on the challenges posed by weed management. The chapter assesses chemical and non-chemical weed control methods and their benefits in CA systems.&lt;br&gt;&lt;br&gt;The second chapter considers the adoption of integrated weed management (IWM) in organic cropping systems, focussing on the key challenges that can arise as a result of this adoption. It also presents examples of successful integration between preventive, cultural and direct tactics in an IWM strategy.&lt;br&gt;&lt;br&gt;The third chapter highlights an increasing need for IWM strategies in the face of herbicide-resistant weeds, soil degradation and environmental contamination by herbicides. The chapter reviews the cultural techniques available to manage weeds in a sustainable manner.&lt;br&gt;&lt;br&gt;The fourth chapter introduces the concept of using crop rotations and cover crops as an effective and sustainable strategy for controlling weeds and looks ahead to future research in this area.&lt;br&gt;&lt;br&gt;The final chapter utilises four detailed case studies from across Europe to illustrate the effectiveness of combined methods to control weeds and preserve/improve farmers’ income.</t>
  </si>
  <si>
    <t xml:space="preserve">&lt;b&gt;Chapter 1&lt;/b&gt; - Weed management practices and benefits in Conservation Agriculture systems: &lt;i&gt;Gottlieb Basch and Fernando Teixeira, University of Évora, Portugal; and Sjoerd W. Duiker, Penn State University, USA&lt;/i&gt;;  1 Introduction  2 Weed control under CA  3 Smallholder farmers’ strategies for weed control in developing countries: sub-Saharan Africa  4 Future trends  5 Conclusion  6 Where to look for further information  7 References &lt;br&gt;&lt;b&gt;Chapter 2&lt;/b&gt; - Integrated weed management in organic cropping systems: &lt;i&gt;Paolo Bàrberi, Scuola Superiore Sant’Anna, Italy&lt;/i&gt;;  1 Introduction  2 Key weed management challenges: intra-row weed control  3 Key weed management challenges: problematic weeds and weed management in reduced- and no-till organic systems  4 Integrated weed management and sustainable organic crop production  5 Future trends  6 Where to look for further information  7 References &lt;br&gt;&lt;b&gt;Chapter 3&lt;/b&gt; - Cultural techniques to manage weeds: &lt;i&gt;Matt Liebman, Iowa State University, USA&lt;/i&gt;;  1 Introduction  2 Crop population density  3 Crop spatial arrangement  4 Sowing time and transplanting  5 Choice of crop genotype and breeding for competitive and allelopathic abilities  6 Mulching  7 Soil fertility management  8 Irrigation and flooding: depth, timing and placement  9 Effects of combining multiple practices: examples of ‘many little hammers’ at work  10 Future trends in research  11 Summary  12 Where to look for further information  13 References &lt;br&gt;&lt;b&gt;Chapter 4&lt;/b&gt; - The use of rotations and cover crops to manage weeds: &lt;i&gt;John R. Teasdale, ARS-USDA, USA&lt;/i&gt;;  1 Introduction  2 Crop rotation in weed management  3 Cover crops in weed management  4 Opportunities for weed establishment within rotations  5 Conclusion  6 Future trends  7 Where to look for further information  8 References &lt;br&gt;&lt;b&gt;Chapter 5&lt;/b&gt; - Optimising integrated weed management in narrow-row crops: &lt;i&gt;L. Bonin, ARVALIS-Institut du Végétal, France; R. Leskovšek, Agricultural Institute of Slovenia, Slovenia; C. Moonen, Institute of Life Science, Italy; W. Smith, NIAB, UK; and M. Sønderskov, Aarhus University, Denmark&lt;/i&gt;;  1 Introduction  2 Cropping system diversification  3 Cultivar choice and establishment  4 Field and soil management  5 Direct control  6 Case studies  7 Where to look for further information  8 References </t>
  </si>
  <si>
    <t>&lt;ul&gt;&lt;li&gt;Reviews the effectiveness of chemical and non-chemical weed control methods in Conservation Agriculture systems&lt;/li&gt;&lt;li&gt;Addresses the need for more sustainable weed control methods, highlighting the environmental impact of herbicides and their influence on soil degradation&lt;/li&gt;&lt;li&gt;Considers the selection of cultural techniques at the disposal of growers to effectively and sustainably control weeds, including increasing crop population density and selecting highly competitive and allelopathic cultivars&lt;/li&gt;&lt;/ul&gt;</t>
  </si>
  <si>
    <t>10.19103/9781801465236</t>
  </si>
  <si>
    <t>TVP;TVF;TVG;TVKC</t>
  </si>
  <si>
    <t>TVP;TVF;TVK;TVG</t>
  </si>
  <si>
    <t>&lt;p&gt;&lt;b&gt;“The beauty of book chapters stems from the fact that they are often written by experienced authors who make an effort to summarize their expertise in a given area in a way, which is accessible to students and—ideally—policy makers. The editor indeed took great care that all aspects of carbon sequestration are considered. In summary, we do not hesitate to call this book a true soil carbon sequestration bible. We highly recommend the book to students, researchers at any stage of their career as well as governmental and non-governmental organizations working on climate mitigation and related topics. We trust that the knowledge contained in this book will make a much-needed difference regarding global soil carbon status not only from a climate point of view, but also for the benefit of soil health in general.”&lt;/b&gt;&lt;i&gt; (Dr Else K. Bünemann, FiBL, Switzerland – Book Review Published in Nutrient Cycling in Agroecosystems)&lt;/i&gt;&lt;br&gt;&lt;br&gt;Soils are known to be an enormous reservoir of carbon and represent an important and dynamic part of the global carbon cycle. However, this reservoir is under constant threat due to a combination of issues, including mismanagement, climate change and intensive agricultural production which has led to depletion of soil organic carbon.&lt;/p&gt; &lt;p&gt;&lt;em&gt;Understanding and fostering soil carbon sequestration&lt;/em&gt; reviews the wealth of research on important aspects of soil carbon sequestration, including its potential in mitigating and adapting to climate change and improving global food security. The collection explores our understanding of carbon sequestration in soils, detailing the mechanisms and abiotic factors that can affect the process, as well as the socioeconomic, legal and policy issues that can arise as a result of this use.&lt;/p&gt; &lt;p&gt;In its extensive exploration of soil carbon cycling and capture, the book highlights how an informed understanding of carbon sequestration in a variety of soil types can contribute to achieving a more sustainable agriculture, as well as the methods which can be implemented by farmers to optimise the process of fostering carbon in soils.&lt;/p&gt;</t>
  </si>
  <si>
    <t>1.Introduction: soil carbon sequestration – a process linking soils to humanity: &lt;i&gt;C. Rumpel, CNRS, Sorbonne University, Institute of Ecology and Environmental Sciences Paris, France&lt;/i&gt;; &lt;br&gt;&lt;br&gt;&lt;b&gt;Part 1 Understanding carbon sequestration in soils&lt;/b&gt;&lt;br&gt;2.Mechanisms of soil organic carbon sequestration and implications for management: &lt;i&gt;Ingrid Kögel-Knabner, Chair of Soil Science, TUM School of Life Sciences and Institute for Advanced Study, Technical University of Munich, Germany; Martin Wiesmeier, TUM School of Life Sciences, Technical University of Munich and Bavarian State Research Center for Agriculture, Institute for Organic Farming, Soil and Resource Management, Germany; and Stefanie Mayer, Chair of Soil Science, TUM School of Life Sciences, Germany&lt;/i&gt;; &lt;br&gt;3.Plant influences on soil organic carbon dynamics: &lt;i&gt;Xiaojuan Feng, Institute of Botany, Chinese Academy of Sciences and College of Resources and Environment, University of the Chinese Academy of Sciences, China&lt;/i&gt;; &lt;br&gt;4.Biological basis of soil organic carbon sequestration: a complex set of interactive processes: &lt;i&gt;Patrick Lavelle, Institute of Ecology and Environmental Sciences Paris, Sorbonne University, France&lt;/i&gt;; &lt;br&gt;5.Understanding soil organic carbon dynamics at larger scales: &lt;i&gt;Sebastian Doetterl, ETH Zurich, Switzerland; Rose Abramoff, Oak Ridge National Laboratory, USA; Jean-Thomas Cornelis, University of British Columbia, Canada; Aline Frossard, Swiss Federal Institute for Forest, Snow and Landscape Research WSL, Switzerland; Peter Fiener, Institute of Geography, Augsburg University, Germany; Gina Garland, ETH Zurich and Soil Quality and Use Group, Agroscope, Switzerland; Michael Kaiser, University of Nebraska-Lincoln, USA; Moritz Laub, ETH Zurich, Switzerland; Sophie Opfergelt, Earth and Life Institute, UCLouvain, Belgium; Marijn Van de Broek and Sarah van den Broek, ETH Zurich, Switzerland; and Sophie F. von Fromm, ETH Zurich, Switzerland and Max Planck Institute for Biogeochemistry, Germany&lt;/i&gt;; &lt;br&gt;6.Benefits and trade-offs of soil organic carbon sequestration: &lt;i&gt;C. Rumpel, CNRS, Sorbonne University, Institute for Ecology and Environmental Sciences Paris, France; B. Henry, Queensland University of Technology, Australia; C. Chenu, AgroParisTech, UMR Ecosys INRA, AgroParisTech, Université Paris-Saclay, France; and F. Amiraslani, Ulster University, UK&lt;/i&gt;; &lt;br&gt;7.Soil inorganic carbon: stocks, functions, losses and their consequences: &lt;i&gt;Kazem Zamanian, University of Hannover, Germany and Nanjing University of Information Science and Technology (NUIST), China; and Yakov Kuzyakov, University of Göttingen, Germany and RUDN University, Russia&lt;/i&gt;; &lt;br&gt;8.Soil organic carbon sequestration and climate change: &lt;i&gt;M. Sanaullah and T. Afzal, University of Agriculture Faisalabad, Pakistan; T. Shahzad, Government College University Faisalabad, Pakistan; and A. Wakeel, University of Agriculture Faisalabad, Pakistan&lt;/i&gt;;&lt;br&gt;9.Innovative agriculture management to foster soil organic carbon sequestration: &lt;i&gt;María de la Luz Mora, Jorge Medina, Patricia Poblete-Grant, Rolando Demanet, Paola Durán, Patricio Barra, Cecilia Paredes and Marcela Calabi-Floody, Universidad de La Frontera, Chile&lt;/i&gt;;&lt;br&gt;&lt;br&gt;&lt;b&gt;Part 2 Measuring carbon sequestration in soils&lt;br&gt;&lt;/b&gt;10.Measuring and monitoring soil carbon sequestration: &lt;i&gt;Matthias Kuhnert, Sylvia H. Vetter and Pete Smith, Institute of Biological &amp; Environmental Sciences, University of Aberdeen, UK&lt;/i&gt;; &lt;br&gt;11.Advances in measuring soil organic carbon stocks and dynamics at the profile scale: &lt;i&gt;Christopher Poeplau, Thünen Institute of Climate-Smart Agriculture, Germany; and Edward Gregorich, Agriculture and Agri-Food Canada, Canada&lt;/i&gt;; &lt;br&gt;12.Advances in digital soil mapping to assess baseline levels and carbon sequestration at the landscape scale: &lt;i&gt;Amin Sharififar, University of Tehran, Iran; and Budiman Minasny, The University of Sydney, Australia&lt;/i&gt;; &lt;br&gt;13.Modeling soil organic carbon dynamics, carbon sequestration and the climate benefit of sequestration: &lt;i&gt;Carlos A. Sierra, Max Planck Institute for Biogeochemistry, Germany and Swedish University of Agricultural Sciences, Sweden; and Susan E. Crow, University of Hawai'i at Mānoa, USA&lt;/i&gt;; &lt;br&gt;14.Digital tools for assessing soil organic carbon at farm and regional scale: &lt;i&gt;M. J. Aitkenhead, The James Hutton Institute, UK&lt;/i&gt;; &lt;br&gt;&lt;br&gt;&lt;b&gt;Part 3 Fostering carbon sequestration in soils&lt;/b&gt;&lt;br&gt;15.Promoting carbon sequestration in soils: the importance of soil, region and context-specific interventions: &lt;i&gt;Rattan Lal, CFAES Rattan Lal Center for Carbon Management and Sequestration, The Ohio State University, USA&lt;/i&gt;; &lt;br&gt;16.Agriculture practices to improve soil carbon storage in upland soil: &lt;i&gt;Thomas Kätterer and Martin A. Bolinder, Swedish University of Agricultural Sciences (SLU), Sweden&lt;/i&gt;; &lt;br&gt;17.Agricultural practices to improve soil carbon sequestration in rice paddy soils: &lt;i&gt;Hyeon Ji Song and Pil Joo Kim, Gyeongsang National University, South Korea&lt;/i&gt;; &lt;br&gt;18.Managing grasslands to optimize soil carbon sequestration: &lt;i&gt;A. Chabbi, Institute National de Recherche Agronomique et Environnement (INRAE) – Unité de Recherche Pluridisciplinaire Prairies et Plantes Fourragères (UR P3F), France; C. Rumpel, CNRS, Sorbonne University, Institute of Ecology and Environmental Sciences Paris, France; K. Klumpp, INRAE – VetAgro Sup, UMR 874 Ecosystème Prairial, France; and A. J. Franzluebbers, USDA-ARS, USA&lt;/i&gt;; &lt;br&gt;19.Optimizing forest management for soil carbon sequestration: &lt;i&gt;Andreas Schindlbacher, Federal Research and Training Centre for Forests, Natural Hazards and Landscape (BFW), Austria; Mathias Mayer, Swiss Federal Institute for Forest, Snow and Landscape Research (WSL), Switzerland and University of Natural Resources and Life Sciences (BOKU), Austria; Robert Jandl, Federal Research and Training Centre for Forests, Natural Hazards and Landscape (BFW), Austria; and Stephan Zimmermann and Frank Hagedorn, Swiss Federal Institute for Forest, Snow and Landscape Research (WSL), Switzerland&lt;/i&gt;; &lt;br&gt;20.The contribution of agroforestry systems to improving soil carbon sequestration: &lt;i&gt;Lydie-Stella Koutika, Research Centre on the Durability and the Productivity of Industrial Plantations (CRDPI), Republic of the Congo; Nicolas Marron, UMR 1434 Silva, INRAE Grand-Est Nancy, Université de Lorraine, AgroParisTech 54000 Nancy, France; and Rémi Cardinael, AIDA, University of Montpellier, CIRAD, Montpellier, France, CIRAD, UPR AIDA, Harare and University of Zimbabwe, Zimbabwe&lt;/i&gt;; &lt;br&gt;21.Management of organic soils to reduce soil organic carbon losses: &lt;i&gt;Sonja Paul and Jens Leifeld, Agroscope, Switzerland&lt;/i&gt;; &lt;br&gt;22.Fostering carbon sequestration in humid tropical and subtropical soils: &lt;i&gt;Deborah Pinheiro Dick and Cimélio Bayer, Federal University of Rio Grande do Sul, Brazil; and Jeferson Dieckow, Federal University of Paraná, Brazil&lt;/i&gt;; &lt;br&gt;23.Management of carbonate-rich soils and trade-offs with soil inorganic carbon cycling: &lt;i&gt;Iñigo Virto, Isabel de Soto and Rodrigo Antón, Universidad Pública de Navarra, Spain; and Rosa M. Poch, Universitat de Lleida, Spain&lt;/i&gt;; &lt;br&gt;24.Management of soil carbon sequestration in urban areas: &lt;i&gt;C. Rumpel, CNRS, Sorbonne University, Institute of Ecology and Environmental Sciences Paris, France; F. Amiraslani, Ulster University, UK; J.-C. Lata, Sorbonne University, Institute of Ecology and Environmental Sciences Paris, France; C. Marques-dos-Santos Cordovil, Universidade de Lisboa, Portugal; E. Nartey, University of Ghana, Ghana; C. Staudhammer, The University of Alabama, USA; and E. Yeboah, CSIR – Soil Research Institute, Ghana&lt;/i&gt;; &lt;br&gt;&lt;br&gt;&lt;b&gt;Part 4 Socioeconomic, legal and policy issues&lt;/b&gt;&lt;br&gt;25.Soil organic carbon on the political agenda: &lt;i&gt;Luca Montanarella, European Commission, Joint Research Centre (JRC), Italy&lt;/i&gt;; &lt;br&gt;26.Creating frameworks to foster soil carbon sequestration: &lt;i&gt;Beverley Henry, Queensland University of Technology, Australia; Ram Dalal, The University of Queensland, Australia; Matthew Tom Harrison, University of Tasmania, Australia; and Brian Keating, The University of Queensland, Australia&lt;/i&gt;; &lt;br&gt;27.Economic considerations for the development of a carbon farming scheme: &lt;i&gt;Siân Mooney and Kathryn Janoski, O’Neill School of Public and Environmental Affairs, Indiana University, USA&lt;/i&gt;; &lt;br&gt;28.Understanding the value of and reasoning behind farmer adoption of carbon centric practices: &lt;i&gt;Michelle M. Wander and Carmen M. Ugarte, University of Illinois at Urbana-Champaign, USA&lt;/i&gt;; &lt;br&gt;29.Legal issues of implementing soil organic carbon sequestration as negative emission technology: &lt;i&gt;Alexandra Langlais-Hesse, CNRS-Université de Rennes, France&lt;/i&gt;; &lt;br&gt;</t>
  </si>
  <si>
    <t>&lt;ul&gt;&lt;li&gt;Highlights the increasing role of soils as an important and dynamic part of the global carbon cycle and their potential role in counteracting increasing atmospheric CO&lt;sub&gt;2&lt;/sub&gt; concentrations&lt;/li&gt;&lt;li&gt;Explores key aspects of soil carbon sequestration in different environments and soil types&lt;/li&gt;&lt;li&gt;Provides a comprehensive review of socioeconomic, legal and policy issues surrounding the adoption of soil carbon sequestration practices across the globe&lt;/li&gt;&lt;/ul&gt;</t>
  </si>
  <si>
    <t>10.19103/AS.2022.0106</t>
  </si>
  <si>
    <t>RBGB;TVK;TVF;TVB</t>
  </si>
  <si>
    <t>TEC003060;TEC003070;TEC003030</t>
  </si>
  <si>
    <t>TVBP;TVF;TVK</t>
  </si>
  <si>
    <t>&lt;b&gt;Whilst it can mean enhanced biosecurity, intensive and globalised pig production (based on a narrowing genetic base) also potentially increases the risk of disease and its spread. It has been estimated that diseases can lower pig production efficiency by 10-15%, though financial losses can be much greater.&lt;/b&gt;&lt;br&gt;&lt;br&gt;&lt;i&gt;Optimising pig herd health and production&lt;/i&gt; highlights the need to develop more preventative measures that can be implemented to tackle the increasing threat of disease. The book addresses recent developments in disease prevention, focussing on how farmers and producers can utilise feed management and housing to optimise pig health, as well as the role of vaccine development in preventing the onset of endemic and emerging diseases in pigs.&lt;br&gt;&lt;br&gt;Through highlighting the importance of understanding and identifying disease, the book showcases how our understanding of the mechanisms of transmission for some of the key porcine viral and bacterial diseases can be applied to optimise pig herd health and production.</t>
  </si>
  <si>
    <t>&lt;b&gt;Part 1 Understanding and identifying disease&lt;/b&gt;&lt;br&gt;1.Advances in understanding mechanisms of porcine viral disease transmission/epidemiology: &lt;i&gt;Joaquim Segalés, Departament de Sanitat i Anatomia Animals, Universitat Autònoma de Barcelona, Centre de Recerca en Sanitat Animal (CReSA) - Institut de Recerca i Tecnologia Agroalimentàries (IRTA) and OIE Collaborating Centre for the Research and Control of Emerging and Re-Emerging Pig Diseases in Europe (CReSA-IRTA), Spain&lt;/i&gt;; &lt;br&gt;2.Understanding and identifying bacterial disease in swine: &lt;i&gt;Dominiek Maes, Filip Boyen and Freddy Haesebrouck, Ghent University, Belgium&lt;/i&gt;; &lt;br&gt;3.Improving disease surveillance and monitoring systems in pig herds: &lt;i&gt;Alejandro Ramirez, University of Arizona, USA&lt;/i&gt;; &lt;br&gt;4.Surveillance on swine farms using antemortem specimens: &lt;i&gt;Berenice Munguía-Ramírez, Betsy Armenta-Leyva, Luis Giménez-Lirola, Chong Wang and Jeffrey Zimmerman, Iowa State University,
USA&lt;/i&gt;; &lt;br&gt;&lt;br&gt;&lt;b&gt;Part 2 Understanding immunity and disease resistance&lt;/b&gt;&lt;br&gt;5.Advances in understanding the development of immune function in pigs: &lt;i&gt;Lorenzo Fraile, University of Lleida, Spain&lt;/i&gt;; &lt;br&gt;6.Advances in understanding gut function and immunity in pigs: &lt;i&gt;Bert Devriendt, Ghent University, Belgium&lt;/i&gt;; &lt;br&gt;7.Nutritional strategies to boost immune function in pigs: &lt;i&gt;Glen W. Almond, North Carolina State University, USA; and Sara D. Hough, DSM Nutritional Products, USA&lt;/i&gt;; &lt;br&gt;8.Host–pathogen interactions and genetic tools for resistance to porcine reproductive and respiratory syndrome virus: &lt;i&gt;Raymond (Bob) Rowland, University of Illinois, USA&lt;/i&gt;; &lt;br&gt;&lt;br&gt;&lt;b&gt;Part 3 Disease prevention&lt;/b&gt;&lt;br&gt;9.On-farm strategies for preventing pig diseases: improving biosecurity: &lt;i&gt;Jeroen Dewulf and Dominiek Maes, Ghent University, Belgium&lt;/i&gt;; &lt;br&gt;10.Managing feed to optimize pig health: &lt;i&gt;Sam Millet, Flanders Research Institute for Agriculture, Fisheries and Food (ILVO), Belgium; and Nadia Everaert, TERRA Teaching and Research Centre, Gembloux Agro-Bio Tech, Liège University, Belgium&lt;/i&gt;; &lt;br&gt;11.Managing housing and stocking density to optimize health, welfare and production in pig herds: &lt;i&gt;Isabel Hennig-Pauka and Alexandra von Altrock, University of Veterinary Medicine Hannover, Germany&lt;/i&gt;; &lt;br&gt;12.Advances in the development and use of vaccines for prevention of endemic diseases in pigs: &lt;i&gt;Enric Mateu, Universitat Autònoma de Barcelona, Spain; Ivan Díaz, Centre de Recerca en Sanitat Animal (CReSA, IRTA-UAB) and OIE Collaborating Centre for the Research and Control of Emerging and Re-Emerging Swine Diseases in Europe (IRTA-CReSA), Spain; and Gerard Martín-Valls, Universitat Autònoma de Barcelona, Spain&lt;/i&gt;; &lt;br&gt;13.Advances in developing vaccines for emerging diseases in pigs: &lt;i&gt;Francisco Javier Martinez Lobo, University of Lleida, Spain&lt;/i&gt;;&lt;br&gt;&lt;br&gt;&lt;b&gt;Part 4 Optimising health through the life cycle&lt;/b&gt;&lt;br&gt;14.Optimizing the health of gilts and sows during pregnancy and parturition: &lt;i&gt;S. Björkman, C. Oliviero and O. A. T. Peltoniemi, University of Helsinki, Finland&lt;/i&gt;; &lt;br&gt;15.Optimising the health of weaned piglets: &lt;i&gt;Andrea Luppi, Istituto Zooprofilattico Sperimentale della Lombardia e dell’Emilia Romagna (IZSLER), Italy&lt;/i&gt;; &lt;br&gt;16.Optimising the health of finisher pigs: &lt;i&gt;Edgar Garcia Manzanilla, Pig Development Department, Teagasc, The Irish Agriculture and Food Development Authority, Ireland&lt;/i&gt;; &lt;br&gt;</t>
  </si>
  <si>
    <t>&lt;ul&gt;&lt;li&gt;Summarises the wealth of research on optimising pig herd health for increased protection against major diseases, including ASF and PRRS&lt;/li&gt;&lt;li&gt;Reviews recent advances in understanding gut function and immunity in pigs, including the development of nutritional strategies to boost immune function and resistance to disease&lt;/li&gt;&lt;li&gt;Explores key challenges facing pig production, including breeding disease resistant pigs with a narrowing genetic base and the development of fungicide resistance&lt;/li&gt;&lt;/ul&gt;</t>
  </si>
  <si>
    <t>10.19103/AS.2022.0103</t>
  </si>
  <si>
    <t>&lt;b&gt;This collection features four peer-reviewed reviews on alternatives to antibiotics in pig production.&lt;/b&gt;&lt;br&gt;&lt;br&gt;The first chapter provides a brief overview of antibiotic use in pig production and addresses the consequent development of antibiotic resistance. The chapter reviews recent advances in developing non-antibiotic means of controlling bacterial infections in swine, such as the use of phage therapy.&lt;br&gt;&lt;br&gt;The second chapter considers the use of prebiotics to optimise gut function in pigs. The chapter summarises current knowledge on the effects of prebiotic oligosaccharides on porcine gut function and health, as well as the modes of action of the commonly used prebiotics in pig production.&lt;br&gt;&lt;br&gt;The third chapter reviews advances in nutritional strategies to boost immune function in pigs, including the use of lipopolysaccharide to stimulate the immune system. The chapter considers the need to reduce the use of antimicrobials in swine diets and reviews the effect of dietary supplementation during key stages of a pig’s life to enhance immunity.&lt;br&gt;&lt;br&gt;The final chapter reviews the microbiota of the gastrointestinal tract of the young pig and the important role it plays in the early stages of life. The chapter considers the use of probiotics and prebiotics in the post-weaning period of piglets to optimise gut function, animal health and performance.</t>
  </si>
  <si>
    <t xml:space="preserve">&lt;b&gt;Chapter 1&lt;/b&gt; - Dealing with the challenge of antibiotic resistance in pig production: &lt;i&gt;Paul D. Ebner and Yingying Hong, Purdue University, USA&lt;/i&gt;;  1 Introduction  2 Historical background  3 Unintended consequences of antibiotic use  4 Changes in antibiotic use and availability  5 Antibiotic alternatives  6 Case study: phage therapy  7 Future trends and conclusion  8 Where to look for further information  9 References &lt;br&gt;&lt;b&gt;Chapter 2&lt;/b&gt; Nutritional strategies to boost immune function in pigs: &lt;i&gt;Glen W. Almond, North Carolina State University, USA and Sara D. Hough, DSM Nutritional Products, USA&lt;/i&gt;;  1 Introduction  2 How does immune challenge affect pig growth?  3 Pregnancy, lactation and pre-weaned piglets  4 Proteins and amino acids  5 Lipids and fatty acids  6 Glucans and carbohydrates  7 Minerals  8 Vitamins  9 Nonnutritive feed additives  10 Summary and future directions  11 Where to find additional information  12 References &lt;br&gt;&lt;b&gt;Chapter 3&lt;/b&gt; The use of prebiotics to optimize gut function in pigs: &lt;i&gt;Barbara U. Metzler-Zebeli, University of Veterinary Medicine Vienna, Austria&lt;/i&gt;;  1 Introduction  2 Maintenance of gut health and functionality  3 The porcine gut microbiome  4 Definition of prebiotics  5 Prebiotic di-oligosaccharides in pig nutrition  6 Modes of action of prebiotics  7 Optimization of gut function by fructans and galacto-oligosaccharides (GOS)  8 Prebiotic effects on gut functions in the early postnatal phase  9 Gut effects of porcine milk oligosaccharides  10 Future trends in research  11 Where to look for further information  12 References &lt;br&gt;&lt;b&gt;Chapter 4&lt;/b&gt; Use of probiotics and prebiotics in pig nutrition in the post-weaning period: &lt;i&gt;Ingunn Stensland, Linley Valley Pork, Australia and John R. Pluske, Murdoch University, Australia&lt;/i&gt;;  1 Introduction  2 Microbiota and their importance to the pig  3 Probiotics  4 Prebiotics  5 Synbiotics  6 Case study: using probiotics to modulate production around parturition  7 Future trends and conclusion  8 Where to look for further information  9 References </t>
  </si>
  <si>
    <t>10.19103/9781801460866</t>
  </si>
  <si>
    <t>&lt;b&gt;This collection features five peer-reviewed reviews on managing bacterial diseases of poultry.&lt;/b&gt;&lt;br&gt;&lt;br&gt;The first chapter provides a brief overview of Campylobacter in poultry production and the routes of transmission from bird to human. It considers current and future challenges in controlling Campylobacter, as well as the control measures implemented to reduce the occurrence of infection in poultry flocks. &lt;br&gt;&lt;br&gt;The second chapter discusses economically-important enteric diseases and disorders of poultry. The chapter highlights the aetiology of these diseases and explores more sustainable alternatives to promote gastrointestinal health, such as plant-derived extracts, organic acids, prebiotics and probiotics.&lt;br&gt;&lt;br&gt;The third chapter provides an overview of best practices to manage disease outbreaks in poultry. It reviews current disease preventative measures, health monitoring procedures, as well as disease investigation techniques. &lt;br&gt;&lt;br&gt;The fourth chapter reviews the emergence and re-emergence of several infectious pathogens in poultry production and the consequent need to improve current biosecurity measures in poultry flocks to ensure optimal animal health and welfare. &lt;br&gt;&lt;br&gt;The final chapter considers the main alternatives to antibiotics in preventing zoonoses and other major pathogens in poultry. The chapter reviews the sector’s use of prebiotics and related compounds, as well as the beneficial effects of their use.</t>
  </si>
  <si>
    <t xml:space="preserve">&lt;b&gt;Chapter 1&lt;/b&gt; - Zoonoses affecting poultry: the case of Campylobacter: &lt;i&gt;Tom J. Humphrey and Lisa K Williams, Swansea University, UK&lt;/i&gt;;  1 Introduction  2 Campylobacter in poultry  3 Control measures in poultry  4 Campylobacter as a pathogen rather than a commensal of poultry  5 Conclusions  6 Future trends  7 Where to look for further information  8 References &lt;br&gt;&lt;b&gt;Chapter 2&lt;/b&gt; - Gastrointestinal diseases of poultry: causes and nutritional strategies for prevention and control: &lt;i&gt;Raveendra R. Kulkarni, North Carolina State University, USA; Khaled Taha-Abdelaziz, University of Guelph, Canada and Beni-Suef University, Egypt; and Bahram Shojadoost, Jake Astill and Shayan Sharif, University of Guelph, Canada&lt;/i&gt;;  1 Introduction  2 Gastrointestinal (GI) tract diseases  3 Nutritional interventions  4 Conclusion and future trends  5 Where to look for further information  6 References &lt;br&gt;&lt;b&gt;Chapter 3&lt;/b&gt; - Disease management in poultry flocks: &lt;i&gt;Peter Groves, University of Sydney, Australia&lt;/i&gt;;  1 Introduction  2 Disease investigation techniques  3 Preventative measures  4 Monitoring of poultry health and performance  5 Management of sick birds  6 Emergency disease occurrence  7 Future trends and conclusion  8 Where to look for further information  9 References &lt;br&gt;&lt;b&gt;Chapter 4&lt;/b&gt; - Improving biosecurity in poultry flocks: &lt;i&gt;Jean-Pierre Vaillancourt and Manon Racicot, Université de Montréal, Canada; Mattias Delpont, École nationale vétérinaire de Toulouse, France&lt;/i&gt;;  1 Introduction  2 Reducing sources of contamination  3 Separating healthy birds from sources of contamination  4 The most common viral pathogens in pig production  5 The most common parasitic pathogens in pig production  6 Case studies  7 Summary  8 Future trends  9 Where to look for further information  10 References &lt;br&gt;&lt;b&gt;Chapter 5&lt;/b&gt; - Alternatives to antibiotics in preventing zoonoses and other pathogens in poultry: prebiotics and related compounds: &lt;i&gt;Steven C. Ricke, University of Arkansas, USA, A.V.S. Perumalla, Kerry, USA and Navam. S. Hettiarachchy, University of Arkansas, USA&lt;/i&gt;;  1 Introduction  2 Beneficial effects of prebiotics: general mechanisms of action  3 Non-digestible carbohydrates as prebiotics  4 Fructooligosaccharides  5 Yeast-derived components and mannan derivatives as pro- and prebiotics  6 Galactooligosaccharide and isomaltooligosaccharide  7 Guar gum as a potential prebiotic source  8 Synbiotics: combining pre- and probiotics for enhanced nutritional supplements  9 Summary and conclusions  10 Where to look for further information  11 References </t>
  </si>
  <si>
    <t>10.19103/9781801464215</t>
  </si>
  <si>
    <t>&lt;b&gt;Agriculture is one of the biggest contributors to climate change.&lt;/b&gt; More sustainable crop production based on agroecological principles is seen as a key solution to this challenge. Understanding and improving soil health is the foundation for this approach.&lt;br&gt;&lt;br&gt;&lt;i&gt;Improving soil health&lt;/i&gt; provides a considered assessment of key management strategies to enhance the physical, chemical and biological health of soils in achieving sustainable improvements in crop yields. The book reviews the role of cultivation practices as well as organic and other soil amendments, such as biofertilizers.&lt;br&gt;&lt;br&gt;By assessing the dimensions of soil health, and reviewing the wealth of evidence on how well individual techniques contribute to improving soil, the book shows how farmers can achieve sustainable improvements in both productivity and profitability.&lt;br&gt;&lt;br&gt;&lt;i&gt;Improving soil health will&lt;/i&gt; be a standard reference for researchers in soil and crop science, government and other agencies responsible for the health of agricultural soils, companies providing soil monitoring and management services and farmers wishing to further their knowledge on the latest developments in effective soil management.</t>
  </si>
  <si>
    <t>1.Soil health: towards a sustainable world: &lt;i&gt;William R. Horwath, University of California-Davis, USA&lt;/i&gt;;&lt;br&gt;&lt;br&gt; &lt;b&gt;Part 1 Dimensions of soil health&lt;/b&gt;&lt;br&gt;2.Soil health: definitions, history, key concepts and hurdles: &lt;i&gt;Michelle M. Wander, University of Illinois at Urbana-Champaign, USA&lt;/i&gt;; &lt;br&gt;3.Understanding biological processes in soil: &lt;i&gt;Regina O’Kelley and David D. Myrold, Oregon State University, USA&lt;/i&gt;; &lt;br&gt;4.Mycorrhizae and soil health: &lt;i&gt;Muhammad Adnan and Fazli Wahid, The University of Swabi, Pakistan; Shah Fahad, The University of Haripur, Pakistan; Muhammad Arif, The University of Agriculture Peshawar, Pakistan; Songmei Shi, Yunnan Agricultural University, China; and Xinhua He, Southwest University, China, University of California-Davis, USA and University of Western Australia, Australia&lt;/i&gt;; &lt;br&gt;&lt;br&gt;&lt;b&gt;Part 2 Cultivation practices and soil health&lt;/b&gt;&lt;br&gt;5.Agricultural traffic management systems and soil health: &lt;i&gt;Paula A. Misiewicz, Magdalena Kaczorowska-Dolowy, David R. White, Edward Dickin and Richard J. Godwin, Harper Adams University, UK&lt;/i&gt;;&lt;br&gt;6.Assessing the effects of no-till cultivation practices on soil health: &lt;i&gt;Alison Hamm and Daniel K. Manter, USDA-ARS, USA&lt;/i&gt;; &lt;br&gt;7.Cover crops for soil health: &lt;i&gt;Sieglinde S. Snapp, Michigan State University, USA; Carmen M. Ugarte, University of Illinois at Urbana-Champaign, USA; Dane W. Hunter, Southern Illinois University, USA; and Michelle M. Wander, University of Illinois at Urbana-Champaign, USA&lt;/i&gt;;&lt;br&gt;8.Assessing the effects of crop residue retention on soil health: &lt;i&gt;Hero T. Gollany, USDA-ARS, USA&lt;/i&gt;; &lt;br&gt;&lt;br&gt;&lt;b&gt;Part 3 The role of organic and other soil amendments&lt;/b&gt;&lt;br&gt;9.Assessing the effects of compost on soil health: &lt;i&gt;Cristina Lazcano, University of California-Davis, USA; Charlotte Decock, California Polytechnic State University, USA; Connie T. F. Wong, University of California-Davis, USA; and Kamille Garcia-Brucher, California Polytechnic State University, USA&lt;/i&gt;; &lt;br&gt;10.Assessing the effects of using animal manure on soil health: &lt;i&gt;Ashraf M. Tubeileh, California Polytechnic State University, USA; and Michael J. Goss, University of Guelph, Canada&lt;/i&gt;&lt;br&gt;11.Assessing the effect of biosolids on soil health: &lt;i&gt;Fiona A. Nicholson, Anne Bhogal, Alison Rollett and John R. Williams, ADAS, UK&lt;/i&gt;; &lt;br&gt;12.Biofertilizers: assessing the effects of arbuscular mycorrhizal fungi on soil health: &lt;i&gt;M. J. Salomon, The Waite Research Institute and The School of Agriculture, Food and Wine, The University of Adelaide, Australia; S. F. Bender, Agroscope, Switzerland; T. R. Cavagnaro, The Waite Research Institute and The School of Agriculture, Food and Wine, The University of Adelaide, Australia; and M. G. A. van der Heijden, Agroscope and University of Zurich, Switzerland&lt;/i&gt;; &lt;br&gt;13.Biofertilizers: assessing the effects of plant growth-promoting bacteria (PGPB) or rhizobacteria (PGPR) on soil and plant health: &lt;i&gt;Elisa Zampieri, Institute for Sustainable Plant Protection, Italy; Iakovos S. Pantelides, Cyprus University of Technology, Cyprus; and Raffaella Balestrini, Institute for Sustainable Plant Protection, Italy&lt;/i&gt;; &lt;br&gt;14.The role of liming in improving soil health: &lt;i&gt;Richard C. Hayes, Jason R. Condon and Guangdi D. Li, New South Wales Department of Primary Industries, Australia&lt;/i&gt;;</t>
  </si>
  <si>
    <t>&lt;ul&gt;&lt;li&gt;Assesses the viability of management strategies implemented to improve soil health, e.g. intercropping and zero tillage&lt;/li&gt;&lt;li&gt;Provides a comprehensive coverage of the dimensions of soil health&lt;/li&gt;&lt;li&gt;Reviews the role of organic and other amendments in improving soil health &lt;/li&gt;&lt;/ul&gt;</t>
  </si>
  <si>
    <t>10.19103/AS.2021.0094</t>
  </si>
  <si>
    <t>&lt;p&gt;&lt;strong&gt;"This book would make a fine addition to the library of any extension agent, Q Processor Pro, and even conscientious green coffee buyers. It illustrates how to think about improving the social and environmental sustainability of coffee production: by thinking of and treating coffee production as a complex system of interrelated and interdependent parts."&lt;/strong&gt;&lt;i&gt; (Review by Michael Wright, Oil Slick Coffee Company LLC, USA)&lt;/i&gt;&lt;br&gt;&lt;br&gt;&lt;b&gt;“Speciality coffees emerged to satisfy a specific group of consumers, and such segmentation of the market continues today with refined gradations in quality and taste, along with a greater focus on social and environmental sustainability…the latter trend in coffee consumption also highlights the need for coffee growers to shift their production systems to a climate-friendly approach. Not only to meet the respective demand in the coffee market, but also to contribute to reducing the environmental impact of the coffee industry. How this can be done is outlined in this highly interesting and easy to read publication. Overall, this book that is based on extensive research by a wide range of internationally recognised experts, is of interest to all stakeholders in the coffee value chain, including extension workers and their organisations.”&lt;/b&gt;&lt;i&gt; (Dr Eric Tielkes, Book Review in the Journal of Agriculture and Rural Development in the Tropics and Subtropics)&lt;/i&gt;&lt;/p&gt; &lt;p&gt;&lt;strong&gt;Coffee cultivation faces a number of crucial challenges, including increasing biotic and abiotic stresses related to climate change, concern about its environmental impact and the vulnerability of many smallholder coffee farmers.&lt;/strong&gt;&lt;/p&gt; &lt;p&gt;&lt;em&gt;Climate-smart production of coffee: Improving social and environmental sustainability&lt;/em&gt; addresses the need for more resilient and sustainable methods of cultivation which produce high-quality products with minimum environmental impact while still protecting smallholder livelihoods. The book considers ways of assessing and improving social sustainability, including the role of speciality coffees in improving smallholder incomes, as well as ways coffee production can be optimised throughout the value chain, from breeding through to postharvest.&lt;/p&gt; &lt;p&gt;Coffee is extremely susceptible to a range of pests and diseases such as soil-borne and other insect pests, nematodes and diseases such as coffee leaf rust. This new book reviews recent advances in sustainable crop protection methods on coffee farms and plantations around the world, with a particular focus on integrated pest and disease management programmes.&lt;/p&gt; &lt;p&gt;With contributions from a wide range of internationally-renowned experts, the book shows how coffee production can be made more economically, environmentally and socially sustainable in the face of climate change.&lt;/p&gt;</t>
  </si>
  <si>
    <t>&lt;b&gt;Part 1 Improving social and environmental sustainability&lt;/b&gt;&lt;br&gt;1.Global coffee production and sustainability: &lt;i&gt;Carlos H. J. Brando, P&amp;A Marketing, Brazil&lt;/i&gt;; &lt;br&gt;2.The coffee sector and smallholder farmers: &lt;i&gt;Gabriele Regio, Oxfam, Italy&lt;/i&gt;; &lt;br&gt;3.Assessing and managing the environmental and social impact of coffee production: &lt;i&gt;H. A. Jürgen Pohlan and Marc J. J. Janssens, University of Bonn, Germany; and Dennis José Salazar Centeno, Universidad Nacional Agraria Managua, Nicaragua&lt;/i&gt;; &lt;br&gt;4.Specialty coffees as drivers of change: &lt;i&gt;H. A. Jürgen Pohlan, University of Bonn, Germany; Dennis José Salazar Centeno, UNA Managua, Nicaragua; Juan Carlos Torrico-Albino, UMSA La Paz, Bolivia; and Marc J. J. Janssens, University of Bonn, Germany&lt;/i&gt;; &lt;br&gt;5.Fair-trade coffee: how fair is fair?: &lt;i&gt;Ruud Bronkhorst, InfoBridge Foundation, The Netherlands&lt;/i&gt;; &lt;br&gt;6.Advances in Arabica coffee breeding: developing and selecting the right varieties: &lt;i&gt;Álvaro Gaitán-Bustamante, Juan Carlos Arias-Suarez and Claudia Patricia Flórez-Ramos, Colombian National Coffee Research Center (CENICAFE), Colombia&lt;/i&gt;; &lt;br&gt;7.Optimizing post-harvest practices in coffee cultivation: &lt;i&gt;Carlos H. J. Brando and João Alberto P. Brando, P&amp;A Marketing, Brazil&lt;/i&gt;; &lt;br&gt;&lt;br&gt;&lt;b&gt;Part 2 Sustainable pest and disease management&lt;/b&gt;&lt;br&gt;8.Insect pests affecting coffee: understanding agroecosystems and alternative methods of control: &lt;i&gt;Luis Fernando Aristizábal-Aristizábal, Independent Consultant, USA&lt;/i&gt;; &lt;br&gt;9.Diseases affecting coffee: an overview: &lt;i&gt;S. Daivasikamani and A. P. Ranjini, Central Coffee Research Institute, India&lt;/i&gt;; &lt;br&gt;10.Ecological perspectives on the coffee leaf rust: &lt;i&gt;Zachary Hajian-Forooshani and John Vandermeer, University of Michigan, USA&lt;/i&gt;; &lt;br&gt;11.Coffee wilt disease: &lt;i&gt;Julie Flood, CABI, UK&lt;/i&gt;; &lt;br&gt;12.Integrated management of nematodes of coffee: &lt;i&gt;Regina M. D. G. Carneiro and Marcilene F. A. dos Santos, Embrapa Recursos Genética e Biotecnologia, Brazil&lt;/i&gt;; &lt;br&gt;13.Integrated management of soil-borne insect and fungal pests of coffee : &lt;i&gt;Cesar J. Fanton and Renan B. Queiroz, Instituto Capixaba de Pesquisa, Assistência Técnica e Extensão Rural (INCAPER), Brazil; and Laércio Zambolim, Universidade Federal de Viçosa, Brazil&lt;/i&gt;; &lt;br&gt;14.Integrated weed management in coffee production: &lt;i&gt;Cláudio Pagotto Ronchi, Federal University of Viçosa, Brazil&lt;/i&gt;;</t>
  </si>
  <si>
    <t>&lt;ul&gt;&lt;li&gt;Unique focus on achieving more resilient, ‘climate-smart’ coffee cultivation&lt;/li&gt;&lt;li&gt;Distinctive agroecological approach based on improving cultivation through optimising ecosystem services&lt;/li&gt;&lt;li&gt;Comprehensive coverage of the value chain in coffee cultivation, from breeding to pest management and post-harvest practices&lt;/li&gt;&lt;/ul&gt;</t>
  </si>
  <si>
    <t>10.19103/AS.2021.0096</t>
  </si>
  <si>
    <t>TDCT;TVF;TVK</t>
  </si>
  <si>
    <t>TDCT2;TVF;TVK</t>
  </si>
  <si>
    <t>&lt;b&gt;This collection features four peer-reviewed reviews on developing immunity in poultry.&lt;/b&gt;&lt;br&gt;&lt;br&gt;The first chapter discusses the advances in genetic, genomic and functional genomic studies of immune and disease resistance in chickens. The chapter reviews multi-trait selection experiments and considers the potential trade-offs between production and immunocompetence in response to disease.&lt;br&gt;&lt;br&gt;The second chapter reviews the importance of the gut microbiome in optimising animal health and reducing susceptibility to major diseases affecting poultry production. The chapter examines intestinal immunity, as well as the microbiota interactions which occur within the poultry immune system.&lt;br&gt;&lt;br&gt;The third chapter addresses the nutritional strategies which can be implemented to boost immune function in poultry. The chapter considers the process of nutritional modulation and reviews the use of vitamins, minerals and amino acids to enhance, suppress and balance poultry immune systems.&lt;br&gt;&lt;br&gt;The final chapter provides an overview of the avian defence system and its role in tackling some of the major pathogens affecting global poultry production, such as coccidiosis. The chapter reviews the various elements of the host defence system and considers how supplements can modulate the immune system and its responses to specific challenges.</t>
  </si>
  <si>
    <t xml:space="preserve">&lt;b&gt;Chapter 1&lt;/b&gt; - Genetics and genomics of immunity and disease traits in poultry species: &lt;i&gt;M.-H. Pinard-van der Laan, INRAE, France; J. Kaufman, University of Edinburgh and University of Cambridge, UK; A. Psifidi, Royal Veterinary College, UK; H. Zhou, University of California- Davis, USA; and M. Fife, Aviagen Ltd and The Pirbright Institute, UK&lt;/i&gt;;  1 Introduction  2 Deciphering the role of immune response genes in chicken: the major histocompatibility complex  3 The genetic architecture of immune traits: lessons from selection experiments  4 The contribution of ‘omics’ to immune responses and disease resistance  5 Breeding for disease resistance in poultry species  6 Trade-offs between immunocompetence and production in chicken  7 Genome-wide association case study 1: deciphering genetics and genomics of immune responses to Salmonella  8 Genome-wide association case study 2: deciphering genetics and genomics of immune responses to Campylobacter  9 Conclusion and future trends  10 References &lt;br&gt;&lt;b&gt;Chapter 2&lt;/b&gt; - Understanding gut function in poultry: the role of commensals, metabolites, inflammation and dysbiosis in intestinal immune function and dysfunction: &lt;i&gt;Michael H. Kogut, USDA-ARS, USA&lt;/i&gt;;  1 Introduction  2 Intestinal immunity  3 Microbiota interactions with the immune system  4 Gut microbiota as an epigenetic regulator of gut function  5 Dysregulation of gut functionality  6 Future trends and conclusion  7 References &lt;br&gt;&lt;b&gt;Chapter 3&lt;/b&gt; - Nutritional strategies to boost immune response in poultry: &lt;i&gt;M. T. Kidd, University of Arkansas, USA; and P.F. Surai, Vitagene and Health Research Centre, UK, Moscow State Academy of Veterinary Medicine and Biotechnology named after K.I. Skryabin, Russia, Trakia University, Bulgaria, Szent Istvan University, Hungary and Saint-Petersburg State Academy of Veterinary Medicine, Russia&lt;/i&gt;;  1 Introduction  2 Carotenoids  3 Vitamin E  4 Selenium  5 Zinc  6 Arginine  7 Threonline  8 Additional nutrition factors  9 References &lt;br&gt;&lt;b&gt;Chapter 4&lt;/b&gt; - Understanding and boosting poultry immune systems: &lt;i&gt;Rami A. Dalloul, Virginia Tech, USA&lt;/i&gt;;  1 Introduction  2 Overview of the avian defence system  3 Coccidiosis  4 Probiotics and poultry  5 Conclusion and future trends  6 Where to look for further information  7 References </t>
  </si>
  <si>
    <t>10.19103/9781801464192</t>
  </si>
  <si>
    <t>&lt;b&gt;This collection features five peer-reviewed reviews on dietary supplements in dairy cattle nutrition.&lt;/b&gt;&lt;br&gt;&lt;br&gt;The first chapter addresses the manipulation of rumen fermentation to maximise the efficiency of feed utilisation and increase ruminant productivity. It considers a wide variety of approaches, including the use of dietary buffers.&lt;br&gt;&lt;br&gt;The second chapter reviews the use of probiotics as supplements for ruminants to promote digestive efficiency and productivity. The chapter summarises the benefits and modes of action of probiotics, as well as their role in optimising feed efficiency and reducing methane production.&lt;br&gt;&lt;br&gt;The third chapter considers the beneficial roles of plant secondary compounds in sustainable ruminant nutrition. It describes the effects and composition of the three major groups of plant secondary compounds: essential oils, tannins and saponins. &lt;br&gt;&lt;br&gt;The fourth chapter discusses the growing need for alternative feed sources as a result of increasing demand for meat and dairy products. The chapter reviews the nutritional composition of seaweed and introduces it as a potential novel protein supplement in animal feeds.&lt;br&gt;&lt;br&gt;The final chapter evaluates the role of macroalgae as a potential anti-methanogenic ruminant feed resource and reviews its impact on animal production and performance.</t>
  </si>
  <si>
    <t xml:space="preserve">&lt;b&gt;Chapter 1&lt;/b&gt; - Feed supplements for dairy cattle: &lt;i&gt;C. Jamie Newbold, Aberystwyth University, UK&lt;/i&gt;;  1 Introduction  2 Dietary buffers to control rumen acidity  3 Antibiotics for improved production  4 Fat supplementation  5 Immunological control of the rumen microbial population  6 Plant extracts to manipulate rumen fermentation, boost production and decrease emissions  7 Direct-fed microbials, probiotics and exogenous fibrolytic enzymes  8 Other supplements to control GHG emissions  9 Conclusion  10 Where to look for further information  11 References &lt;br&gt;&lt;b&gt;Chapter 2&lt;/b&gt; - The use of probiotics as supplements for ruminants: &lt;i&gt;Frédérique Chaucheyras-Durand and Lysiane Dunière, Lallemand Animal Nutrition and Université Clermont Auvergne, INRAE, UMR 454 MEDIS, France&lt;/i&gt;;  1 Introduction  2 Critical periods in the ruminant lifecycle as targets for probiotics  3 Definitions, delivery mechanisms and regulation  4 Benefits and modes of action of probiotics: young ruminants  5 Benefits and modes of action of probiotics: feed efficiency in adult ruminants  6 Benefits and modes of action of probiotics: methane production  7 Benefits and modes of action of probiotics: pathogen control  8 Benefits and modes of action of probiotics: effects on the immune system  9 Conclusions and future trends  10 Acknowledgments  11 Where to look for further information section  12 References &lt;br&gt;&lt;b&gt;Chapter 3&lt;/b&gt; - Plant secondary compounds: beneficial roles in sustainable ruminant nutrition and productivity: &lt;i&gt;David R. Yáñez-Ruiz and Alejandro Belanche, Estación Experimental del Zaidín, CSIC, Spain&lt;/i&gt;;  1 Introduction  2 Essential oils (EO)  3 Tannins  4 Saponins  5 Future trends and conclusion  6 References &lt;br&gt;&lt;b&gt;Chapter 4&lt;/b&gt; - Seaweed as a potential protein supplement in animal feeds: &lt;i&gt;Sung Woo Kim, North Carolina State University, USA&lt;/i&gt;;  1 Introduction  2 Novel protein sources for animal feeds  3 Seaweed production for foods and feeds  4 Nutrient composition of seaweeds  5 Seaweeds as protein supplements in feeds  6 Conclusion  7 Where to look for further information  8 References &lt;br&gt;&lt;b&gt;Chapter 5&lt;/b&gt; - Nutritional and anti-methanogenic potentials of macroalgae for ruminants: &lt;i&gt;Deepak Pandey, Nord University, Norway; Morteza Mansouryar, University of Copenhagen, Denmark; Margarita Novoa-Garrido, Geir Næss and Viswanath Kiron, Nord University, Norway; Hanne Helene Hansen, University of Copenhagen, Denmark; Mette Olaf Nielsen, Aarhus University, Denmark; and Prabhat Khanal, Nord University, Norway&lt;/i&gt;;  1 Introduction  2 Nutritional value of macroalgae  3 Digestibility of macroalgae as a feed or feed ingredients  4 Anti-methanogenic properties of macroalgae  5 Processing and seasonal effects on anti-methanogenic properties of macroalgae  6 Future perspectives  7 Conclusion  8 Where to look for further information  9 Funding  10 References </t>
  </si>
  <si>
    <t>10.19103/9781801464260</t>
  </si>
  <si>
    <t>&lt;b&gt;"The result is a refreshing balance between readability and practicality, underpinned by true science and the appliance of science… as a comprehensive resource on the breadth of information available with the combination of general principles, up-to-date advice, coupled with an excellent provision of further reading and resources for every chapter, makes this an essential addition to any poultry library!"&lt;/b&gt;&lt;i&gt; (Dr Stephen A. Lister, review in Avian Pathology)&lt;/i&gt;&lt;br&gt;&lt;br&gt;Diseases remain a significant burden to poultry production and its future, with outbreaks of disease resulting in catastrophic financial losses to the sector. Whilst it is widely recognised that vaccines have a major role in inducing protection, they can only be considered as part of the solution to this rapidly growing problem.&lt;br&gt;&lt;br&gt;&lt;i&gt;Optimising poultry flock health&lt;/i&gt; instead reviews ways of optimising preventative measures to reduce the risk of disease in flocks. The book reviews the wealth of recent research on the mechanisms of transmission for infectious diseases and how this understanding can be used to improve poultry flock health.&lt;br&gt;&lt;br&gt;By showing how poultry flock health can be optimised at different stages of production, the book showcases the extent of preventative measures available to farmers and producers, as well as how these measures can be implemented effectively to protect their flocks against disease.</t>
  </si>
  <si>
    <t>&lt;b&gt;Part 1 Understanding infectious diseases in poultry&lt;/b&gt;&lt;br&gt;1.Understanding the molecular biology of avian viruses and their role in poultry health: &lt;i&gt;Alejandro Banda, Mississippi State University, USA&lt;/i&gt;; &lt;br&gt;2.Advances in understanding bacterial diseases in poultry: challenges and perspectives: &lt;i&gt;Surya Paudel, Michael Hess and Claudia Hess, University of Veterinary Medicine Vienna, Austria&lt;/i&gt;; &lt;br&gt;3.Advances in understanding parasite infections of poultry: protozoa and the red mite: &lt;i&gt;Damer P. Blake, Royal Veterinary College, UK; and Dieter Liebhart, University of Veterinary Medicine Vienna, Austria&lt;/i&gt;; &lt;br&gt;&lt;br&gt;&lt;b&gt;Part 2 Preventing diseases in poultry&lt;/b&gt;&lt;br&gt;4.Improving biosecurity in poultry flocks: &lt;i&gt;Jean-Pierre Vaillancourt and Manon Racicot, Université de Montréal, Canada; and Mattias Delpont, École Nationale Vétérinaire de Toulouse, France&lt;/i&gt;; &lt;br&gt;5.Nutritional strategies to boost immune response in poultry: &lt;i&gt;M. T. Kidd, University of Arkansas, USA; and P.F. Surai, Vitagene and Health Research Centre, UK, Moscow State Academy of Veterinary Medicine and Biotechnology named after K.I. Skryabin, Russia, Trakia University, Bulgaria, Szent Istvan University, Hungary and Saint-Petersburg State Academy of Veterinary Medicine, Russia&lt;/i&gt;; &lt;br&gt;6.Developments in vaccines to protect poultry against diseases: &lt;i&gt;Yongxiu Yao and Venugopal Nair, Viral Oncogenesis Group - Pirbright Institute, UK&lt;/i&gt;; &lt;br&gt;Incubation and chick health: &lt;i&gt;Ron Meijerhof, Poultry Performance Plus, The Netherlands&lt;/i&gt;; &lt;br&gt;&lt;br&gt;&lt;b&gt;Part 3 Optimising health at differing stages in poultry production&lt;/b&gt;&lt;br&gt;7.Optimizing the health of broilers: &lt;i&gt;Edgar Orlando Oviedo-Rondón, North Carolina State University, USA&lt;/i&gt;; &lt;br&gt;8.Optimizing the health of poultry layers: &lt;i&gt;Yuko Sato, Iowa State University, USA&lt;/i&gt;; &lt;br&gt;9.Optimizing the health of broiler breeder birds: &lt;i&gt;Rick van Emous, Wageningen Livestock Research, The Netherlands; and André Steentjes, Veterinary Centre Someren, The Netherlands&lt;/i&gt;; &lt;br&gt;</t>
  </si>
  <si>
    <t>&lt;ul&gt;&lt;li&gt;Provides an authoritative review on recent research undertaken on understanding the mechanisms of transmission of major poultry diseases (Avian Influenza, Salmonella)&lt;/li&gt;&lt;li&gt;Reviews best practices for preventing and/or controlling disease outbreaks in poultry, including health monitoring, vaccinations and improved biosecurity measures&lt;/li&gt;&lt;li&gt;Considers how bird health can be optimised at multiple stages of production, focussing on chicks, broilers, layers and breeders&lt;/li&gt;&lt;/ul&gt;</t>
  </si>
  <si>
    <t>10.19103/AS.2022.0104</t>
  </si>
  <si>
    <t>&lt;b&gt;This collection features four peer-reviewed reviews on infertility and other reproductive disorders in dairy cattle.&lt;/b&gt;&lt;br&gt;&lt;br&gt;The first chapter discusses the physiology of the main impediments to fertility and management issues that need to be addressed to ensure good fertility of dairy cows. The chapter focusses on parturition and uterine health, the importance of the post-partum environment and the role of oestrus, as well as methods of establishing pregnancy and the effect of heat stress on cows’ fertility.&lt;br&gt;&lt;br&gt;The second chapter considers recent developments in automated monitoring of livestock fertility and pregnancy, focussing on its implementation in dairy cattle production. The chapter explores the physiological basics of the reproductive cycle in dairy cattle and the use of artificial intelligence to monitor and report changes in animal behaviour.&lt;br&gt;&lt;br&gt;The third chapter reviews progress in understanding the role of genetics in addressing the decline in fertility rates in dairy cattle. The chapter discusses strategies to improve the reproductive performance of dairy cattle, including the use of different breeds, measures of fertility and genomic data.&lt;br&gt;&lt;br&gt;The final chapter reviews best practices to detect reproductive problems and limitations in dairy cattle. The chapter identifies key areas which are known to limit performance and provides strategies which can be implemented to optimise reproductive performance and maximise animal health.</t>
  </si>
  <si>
    <t xml:space="preserve">&lt;b&gt;Chapter 1&lt;/b&gt; - Causes, prevention and management of infertility in dairy cows: &lt;i&gt;Alexander C. O. Evans, University College Dublin, Ireland; and Shenming Zeng, China Agriculture University, China&lt;/i&gt;;  1 Introduction  2 Bovine parturition and uterine health  3 Bovine post-partum metabolic environment and ovarian activity  4 Oestrus in dairy cows  5 Establishing pregnancy in dairy cows  6 Heat stress and bovine fertility  7 Heifer fertility  8 Genetics and bovine fertility  9 Future trends and conclusion  10 Where to look for further information  11 References &lt;br&gt;&lt;b&gt;Chapter 2&lt;/b&gt; - Developments in automated monitoring of livestock fertility/pregnancy: &lt;i&gt;Michael Iwersen, University of Veterinary Medicine – Vienna, Austria&lt;/i&gt;;  1 Introduction  2 The Estrous Cycle in Dairy Cows  3 Reproductive Performance and Estrus Detection  4 Methods for Estrus Detection in Cows  5 Summary and Future Research  6 Where to Look for Further Information  7 References &lt;br&gt;&lt;b&gt;Chapter 3&lt;/b&gt; - Advances in dairy cattle breeding to improve fertility/reproductive efficiency: &lt;i&gt;Mekonnen Haile-Mariam, Agriculture Victoria, AgriBio, Australia; and Jennie Pryce, Agriculture Victoria and La Trobe University, Australia&lt;/i&gt;;  1 Introduction  2 Measures of fertility traits  3 Basis for genetic improvement of fertility traits  4 Strategies for genetic improvement of fertility  5 Summary  6 Future trends  7 Acknowledgements  8 Where to look for further information  9 References &lt;br&gt;&lt;b&gt;Chapter 4&lt;/b&gt; - Optimising reproductive management to maximise dairy herd health and production: &lt;i&gt;Norman B. Williamson, Massey University, New Zealand&lt;/i&gt;;  1 Introduction  2 Grouping animals to measure individual animal reproduction limits  3 Measuring reproductive performance  4 Production-related reproductive indices for pasture-based seasonally calving herds  5 Diagnostic reproductive indices for pasture-based seasonally calving herds  6 Production-related reproductive indices in year-round calving herds  7 Indices used to diagnose causes of inadequate herd reproduction  8 Monitoring bull breeding  9 Management of herd limits to reproduction: anoestrus  10 Clinical examination and treatment of anoestrous cows  11 Improving oestrus detection  12 Controlled breeding programmes for oestrus synchronisation  13 The role of nutrition in limiting and optimising reproduction  14 Managing abortion  15 Conclusion and future trends  16 Where to look for further information  17 References </t>
  </si>
  <si>
    <t>10.19103/9781801460842</t>
  </si>
  <si>
    <t>TVHF;TVF;TVHB;TVB</t>
  </si>
  <si>
    <t>TVHF;TVB;TVF;TVHB</t>
  </si>
  <si>
    <t>&lt;b&gt;This collection features four peer-reviewed reviews on restoring degraded forests.&lt;/b&gt;&lt;br&gt;&lt;br&gt;The first chapter reviews the restoration of tropical forests, focusing specifically on forest landscape restoration (FLR). It addresses the importance of implementing FLR and provides two detailed case studies to demonstrate this. The chapter concludes with a discussion on the challenges and opportunities in taking FLR forwards.&lt;br&gt;&lt;br&gt;The second chapter considers the importance of exploiting the genetics of tropical tree species for the restoration of tropical forests. The chapter identifies and reviews the available methods to measure genetic diversity and suitability for future plantation establishment, including field trials and molecular markers.&lt;br&gt;&lt;br&gt;The third chapter provides an overview of ecosystem services delivered by tropical agroforestry systems (AFS). The chapter reviews practical approaches for trade-off analysis between ecosystem services and plant biodiversity for better design (or redesign), as well as the sustainable management of AFS.&lt;br&gt;&lt;br&gt;The final chapter discusses how measuring, monitoring and managing the environmental impact of plantation operations are key components in sustainable palm oil production. The chapter examines the operational impacts of oil palm cultivation on biodiversity, as well as how oil palm production can be balanced to ensure forest conservation.</t>
  </si>
  <si>
    <t xml:space="preserve">&lt;b&gt;Chapter 1&lt;/b&gt; - Forest landscape restoration (FLR) of tropical forests: &lt;i&gt;Stephanie Mansourian, Mansourian.org/University of Geneva, Switzerland/IUFRO, Austria&lt;/i&gt;;  1 Introduction  2 Implementing forest landscape restoration (FLR)  3 Case studies  4 Challenges and opportunities in taking FLR forward  5 Conclusion  6 Where to look for further information  7 References &lt;br&gt;&lt;b&gt;Chapter 2&lt;/b&gt; - Understanding and exploiting genetics of tropical tree species for restoration of tropical forests: &lt;i&gt;Reiner Finkeldey, Kassel University, Germany; and Markus Müller, Carina Carneiro de Melo Moura and Oliver Gailing, University of Göttingen, Germany&lt;/i&gt;;  1 Introduction  2 Methods to measure genetic diversity: field trials and tree improvement  3 Methods to measure genetic diversity: molecular markers  4 DNA barcoding  5 Genetic studies to investigate reproductive systems  6 Case studies: figs, dipterocarps, teak and eucalypts  7 Summary and future trends  8 Where to look for further information  9 References &lt;br&gt;&lt;b&gt;Chapter 3&lt;/b&gt; - Tropical agroforestry and ecosystem services: trade-off analysis for better design strategies: &lt;i&gt;Rolando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Rica&lt;/i&gt;;  1 Introduction  2 Overview on ecosystem services provided by tropical agroforestry  3 Practical approaches to assess trade-offs between different ecosystem services, and between ecosystem services and biodiversity  4 Case study: application of trade-off analysis to derive better design strategies for agroforestry systems  5 Acknowledgment  6 Where to look for further information  7 References &lt;br&gt;&lt;b&gt;Chapter 4&lt;/b&gt; - Balancing oil palm cultivation with forest and biodiversity conservation: &lt;i&gt;Carl Traeholt, South East Asia Programme Director, Copenhagen Zoo, Malaysia&lt;/i&gt;;  1 Introduction  2 Research methods  3 Measuring operational impacts on biodiversity  4 Measuring operational impacts on abiotic factors  5 Biological pest management  6 Results and discussion  7 Conclusion and future trends  8 Where to look for further information  9 References </t>
  </si>
  <si>
    <t>10.19103/9781801464116</t>
  </si>
  <si>
    <t>TVR;TVF;TVB</t>
  </si>
  <si>
    <t>&lt;b&gt;As populations in many developed countries age and the burden of chronic disease increases, there remains a need to establish effective preventative measures. Fruit and vegetables are a natural source of vitamins and minerals which can contribute to good health.&lt;/b&gt;&lt;br&gt;&lt;br&gt;&lt;i&gt;Understanding and optimising the nutraceutical properties of fruit and vegetables&lt;/i&gt; reviews the associated health benefits of key horticultural crops, including apples, broccoli and cranberries. The book provides authoritative discussions on the nutraceutical properties of the major phytochemical compounds, including antioxidants and flavonoids, and how these properties can be optimised to prevent the onset of chronic diseases.&lt;br&gt;&lt;br&gt;By providing a comprehensive insight into the human health benefits of fruit and vegetables, the book highlights the emergence of a more sustainable, alternative method to preventing the onset of disease with less reliance on overburdened healthcare systems.</t>
  </si>
  <si>
    <t>&lt;b&gt;Part 1 Phytochemical compounds in fruits and vegetables: polyphenols&lt;/b&gt;&lt;br&gt;1.Advances in understanding the nutraceutical properties of antioxidants in fruits and vegetables: &lt;i&gt;Ugunujhie Agbaje, Mallaidh Hyndman and Soraeya Kharaty, School of Food Science and Environmental Health, Technological University Dublin - City Campus, Ireland; and Swarna Jaiswal and Amit K. Jaiswal, School of Food Science and Environmental Health, Technological University Dublin - City Campus and Environmental Sustainability and Health Institute, Technological University Dublin - City Campus, Ireland&lt;/i&gt;; &lt;br&gt;2.Advances in understanding the nutraceutical properties of phenolic compounds in fruits and vegetables: &lt;i&gt;Cristine Vanz Borges, São Paulo State University (UNESP), Brazil; Fabio Vianello, University of Padua (UNIPD), Italy; Ricardo Alfredo Kluge, University of São Paulo (USP), Brazil; and Giuseppina Pace Pereira Lima, São Paulo State University (UNESP), Brazil&lt;/i&gt;; &lt;br&gt;3.Understanding the nutraceutical properties of flavonoids in fruits and vegetables: chemical structure and groups: &lt;i&gt;A. D. Diwan, S. N. Harke and A. N. Panche, MGM Institute of Biosciences &amp; Technology, Mahatma Gandhi Mission University, India&lt;/i&gt;; &lt;br&gt;4.Understanding the nutraceutical properties of flavonoids in fruits and vegetables: mechanisms of action: &lt;i&gt;A. D. Diwan, S. N. Harke and A. N. Panche, MGM Institute of Biosciences &amp; Technology, Mahatma Gandhi Mission University, India&lt;/i&gt;; &lt;br&gt;&lt;br&gt;&lt;b&gt;Part 2 Phytochemicals in fruits and vegetables: glucosinolates and organosulfur compounds&lt;/b&gt;&lt;br&gt;5.Health-promoting effects of glucosinolates and their breakdown products: &lt;i&gt;Ella O'Grady, Greta Pileckaite, Almha Gilheany and Endrita Kucana, School of Food Science and Environmental Health, Technological University Dublin - City Campus, Ireland; and Swarna Jaiswal and Amit K. Jaiswal, School of Food Science and Environmental Health, Technological University Dublin - City Campus and Environmental Sustainability and Health Institute, Technological University Dublin - City Campus, Ireland&lt;/i&gt;; &lt;br&gt;6.Nutraceutical potential of glucosinolates: &lt;i&gt;Ella O'Grady and Greta Pileckaite, School of Food Science and Environmental Health, Technological University Dublin – City Campus, Ireland; Aline Alberti, Graduate Program in Food Science and Technology, State University of Ponta Grossa, Brazil; and Swarna Jaiswal and Amit K. Jaiswal, School of Food Science and Environmental Health, Technological University Dublin – City Campus and Environmental Sustainability and Health Institute, Technological University Dublin – City Campus, Ireland&lt;/i&gt;; &lt;br&gt;7.Understanding the health benefits and nutraceutical properties of organosulphur compounds in vegetables: &lt;i&gt;Greta Pileckaite and Ella O’Grady, School of Food Science and Environmental Health, Technological University Dublin – City Campus, Ireland; and Swarna Jaiswal and Amit K. Jaiswal, School of Food Science and Environmental Health, Technological University Dublin – City Campus and Environmental Sustainability and Health Institute, Technological University Dublin – City Campus, Ireland&lt;/i&gt;; &lt;br&gt;&lt;br&gt;&lt;b&gt;Part 3 Phytochemicals and the prevention of disease&lt;/b&gt;&lt;br&gt;8.Advances in understanding the role of plant phytochemicals in preventing cancer: &lt;i&gt;Gulsun Akdemir Evrendilek, Bolu Abant Izzet Baysal University, Turkey&lt;/i&gt;; &lt;br&gt;9.Advances in understanding the role of plant phytochemicals in preventing cardiovascular disease: &lt;i&gt;Nicholas J. Sadgrove and Monique S. J. Simmonds, Royal Botanic Gardens – Kew, UK&lt;/i&gt;; &lt;br&gt;&lt;br&gt;&lt;b&gt;Part 4 Analysing and optimising phytochemical compounds in fruits and vegetables&lt;/b&gt;&lt;br&gt;10.Advances in screening/analysis of phytochemical compounds in fruits and vegetables: &lt;i&gt;Alessandro Nogueira, State University of Ponta Grossa, Brazil; Amit K. Jaiswal, School of Food Science and Environmental Health, Technological University Dublin - City Campus and Environmental Sustainability and Health Institute, Technological University Dublin - City Campus, Ireland; and Aline Alberti, State University of Ponta Grossa, Brazil&lt;/i&gt;; &lt;br&gt;11.Agronomic factors affecting phytochemical compounds in fruits and vegetables: &lt;i&gt;Jiangtao Hu, Li Zhang, Zheng Wang, Jie Peng, Xiao Yang and Qichang Yang, Institute of Urban Agriculture, Chinese Academy of Agricultural Sciences, Chengdu National Agricultural Science and Technology Center, China&lt;/i&gt;; &lt;br&gt;12.Understanding processing of phytochemical compounds in fruits and vegetables in the gut: &lt;i&gt;Stan Kubow, Lucas Roldos, Kailee Wark and Michèle M. Iskandar, McGill University, Canada&lt;/i&gt;; &lt;br&gt;13.Advances in understanding and improving the nutraceutical properties of cranberries: &lt;i&gt;Oliver Chen, Biofortis Research, Merieux NutriSciences and Tufts University, USA; and Eunice Mah, Biofortis Research, Merieux NutriSciences, USA&lt;/i&gt;; &lt;br&gt;1Advances in understanding and improving the nutraceutical properties of apples: &lt;i&gt;Lia Noemi Gerschenson, Eliana Noemi Fissore and Carolina Bélen Gómez Vargas, Universidad de Buenos Aires and CONICET, Argentina&lt;/i&gt;; &lt;br&gt;15.Advances in understanding and improving the nutraceutical properties of broccoli and other Brassicas: &lt;i&gt;Elsa M. Gonçalves, Unidade de Tecnologia e Inovação, Instituto Nacional de Investigação Agrária e Veterinária and GeoBioTec – Geobiociências, Geoengenharias e Geotecnologias, Faculdade de Ciências e Tecnologia, Universidade Nova de Lisboa, Portugal; Carla Alegria, SFCOLAB – Associação Smart Farm COLAB Laboratório Colaborativo para a Inovação Digital na Agricultura, Rua Cândido dos Reis nº1, Espaço SFCOLAB and cE3c – Centre for Ecology, Evolution and Environmental Changes, Faculdade de Ciências, Universidade de Lisboa, Portugal; Ana Cristina Ramos, Unidade de Tecnologia e Inovação, Instituto Nacional de Investigação Agrária e Veterinária and GeoBioTec – Geobiociências, Geoengenharias e Geotecnologias, Faculdade de Ciências e Tecnologia, Universidade Nova de Lisboa, Portugal; and Marta Abreu, Unidade de Tecnologia e Inovação, Instituto Nacional de Investigação Agrária e Veterinária and LEAF, Linking Landscape, Environment, Agriculture and Food, School of Agriculture, Universidade de Lisboa, Portugal&lt;/i&gt;; &lt;br&gt;</t>
  </si>
  <si>
    <t>&lt;ul&gt;&lt;li&gt;Provides a comprehensive overview of the wealth of research on analysing, understanding and optimising the nutraceutical properties of fruit and vegetables, focussing primarily on phytochemicals/phytochemical compounds&lt;/li&gt;&lt;li&gt;Reviews the current research on mechanisms of action and the potential role of key phytochemical compounds, such as antioxidants and flavonoids, in preventing the onset of chronic diseases&lt;/li&gt;&lt;li&gt;Explores current advances in understanding and improving the nutraceutical properties of key horticultural crops, including apples, cranberries, broccoli and other brassicas&lt;/li&gt;&lt;/ul&gt;</t>
  </si>
  <si>
    <t>10.19103/AS.2022.0101</t>
  </si>
  <si>
    <t>&lt;p&gt;&lt;strong&gt;“The editors of this excellent book, Dr Julia Buitink and Dr Olivier Leprince, are two world-renowned seed scientists. They have brought together a fantastic team of experts for the ten book chapters with topics covering the broad and diverse field of seed science, providing the latest technological advances and bridging the fundamental and applied research relevant for supporting a more sustainable crop production. In summary, this is a highly attractive and comprehensive book into advances in seed science and technology for more sustainable crop production, written by world experts. It is a valuable source of information for advanced-level university students, academic and industrial researchers, and other professionals across a wide range of plant science disciplines and beyond in seed sector agencies. The attractive format of the chapters with many excellent colour figures and extensive lists of relevant literature are beneficial for university-level teaching and industrial workshops. This illuminating book addresses the key challenges facing seed science and deserves high recommendation.”&lt;/strong&gt;&lt;i&gt; (Book Review by Professor Gerhard Leubner, Royal Holloway University of London, UK – Published in Seed Science Research)&lt;/i&gt;&lt;br&gt;&lt;br&gt;&lt;strong&gt;With the continued effects of climate change threatening the security of the global food system, there is a greater emphasis on ensuring successful crop establishment as a means of optimising agricultural production.&lt;/strong&gt;&lt;/p&gt; &lt;p&gt;&lt;em&gt;Advances in seed science and technology for more sustainable crop production&lt;/em&gt; considers how an improved understanding of seed quality, germination and seedling emergence can address this challenge. The book reviews the development of new techniques to ensure seed quality control, including seed phenotyping, as well as the role of genetic and environmental factors in determining seed longevity.&lt;/p&gt; &lt;p&gt;In its comprehensive exploration of seed science and technology, the book highlights how an informed understanding of seed biology can contribute to mitigating the effects of climate change on seed quality and consequently crop production.&lt;/p&gt;</t>
  </si>
  <si>
    <t>&lt;b&gt;Part 1 Understanding seeds: from biology to the field&lt;/b&gt;&lt;br&gt;1.Seed dormancy and germination: a critical update: &lt;i&gt;Henk W. M. Hilhorst, Wageningen University &amp; Research, The Netherlands and University of Cape Town, South Africa&lt;/i&gt;; &lt;br&gt;2.Understanding the effects of maternal environment in controlling seed dormancy: &lt;i&gt;Roberto L. Benech-Arnold, Cátedra de Cultivos Industriales, IFEVA-Facultad de Agronomía (CONICET/UBA), Argentina; M. Verónica Rodríguez, Cátedra de Fisiología Vegetal, IFEVAFacultad de Agronomía (CONICET/UBA), Argentina; Diego Batlla, Cátedra de Cerealicultura, IFEVA-Facultad de Agronomía (CONICET/UBA), Argentina; and Rocío Fernández Farnocchia, Cátedra de Cultivos Industriales, IFEVA-Facultad de Agronomía (CONICET/UBA), Argentina&lt;/i&gt;; &lt;br&gt;3.Applying population-based threshold models to quantify and improve seed quality attributes: &lt;i&gt;Kent J. Bradford and Pedro Bello, University of California-Davis, USA&lt;/i&gt;; &lt;br&gt;4.Biotic sources of seed losses influencing germination and emergence success in crop plants and agricultural weeds: &lt;i&gt;James W. Dalling and Adam S. Davis, University of Illinois Urbana-Champaign, USA&lt;/i&gt;; &lt;br&gt;5.Advances in understanding the genetic and environmental factors determining seed longevity: &lt;i&gt;Julia Buitink and Olivier Leprince, Institut Agro, Univ Angers, INRAE, IRHS, France&lt;/i&gt;; &lt;br&gt;&lt;br&gt;&lt;b&gt;Part 2 Seed quality control and treatment&lt;/b&gt;&lt;br&gt;6.Advances in seed phenotyping using X-ray imaging: &lt;i&gt;Sherif Hamdy, Aurélie Charrier and Laurence Le Corre, GEVES, France; Pejman Rasti, Université d’Angers and École d’ingénieur Informatique et Environnement (ESAIP), France; and David Rousseau, Université d’Angers, France&lt;/i&gt;; &lt;br&gt;7.Advances in testing seed health: &lt;i&gt;Peter Bonants, Wageningen University &amp; Research, The Netherlands&lt;/i&gt;; &lt;br&gt;8.Advances in preservation of seed vigour during storage: &lt;i&gt;Fiona R. Hay, Aarhus University, Denmark&lt;/i&gt;; &lt;br&gt;9.Enhancing seed defence mechanisms against pathogens: &lt;i&gt;John Hampton, Bio-Protection Research Centre, Lincoln University, New Zealand&lt;/i&gt;; &lt;br&gt;10.Advances in seed priming techniques: &lt;i&gt;Henry Bruggink, Incotec Europe, The Netherlands&lt;/i&gt;; &lt;br&gt;</t>
  </si>
  <si>
    <t>&lt;ul&gt;&lt;li&gt;Considers best practices for ensuring seed quality and health, such as phenotyping and non-invasive techniques, including hyper-spectral imaging and x-rays&lt;/li&gt;&lt;li&gt;Provides a comprehensive review of our understanding of seed biology and the impact of genetic and environmental factors in determining seed longevity, dormancy and rate of seedling emergence&lt;/li&gt;&lt;li&gt;Assesses key challenges facing seed science, including the need to mitigate the effects of climate change on seed quality and production&lt;/li&gt;&lt;/ul&gt;</t>
  </si>
  <si>
    <t>10.19103/AS.2022.0105</t>
  </si>
  <si>
    <t>TVK;PSTD;PSTL;TVF;TVB</t>
  </si>
  <si>
    <t>TVK;PST;TVF;TVB</t>
  </si>
  <si>
    <t>&lt;b&gt;This collection features four peer-reviewed literature reviews on developing immunity in pigs.&lt;/b&gt;&lt;br&gt;&lt;br&gt;The first chapter provides an overview of the latest research in gut function and immunity in pigs, as well as the role of the gut microbiota in shaping intestinal immune responses. The chapter also reviews recent advances in the development of novel tools to investigate the function of the pig gut.&lt;br&gt;&lt;br&gt;The second chapter describes the enteric and mucosal immune systems of pigs and presents evidence from experimental studies of the links between the immune system and microbiota. It examines the microbiome and metabolism of pigs and highlights its importance in the development of pig immune systems.&lt;br&gt;&lt;br&gt;The third chapter reviews advances in nutritional strategies to boost immune function in pigs, including the use of lipopolysaccharide to stimulate the immune system. The chapter considers the need to reduce the use of antimicrobials in swine diets and reviews the effect of dietary supplementation during key stages of a pig’s life to enhance immunity.&lt;br&gt;&lt;br&gt;The final chapter assesses methods of improving gut function in pigs to optimise health, prevent pathogen colonization and optimise immunity. The chapter discusses research on genes associated with pathogen resistance and porcine immune response and reviews the role of dietary and nutritional strategies in preventing intestinal pathogen colonisation.</t>
  </si>
  <si>
    <t xml:space="preserve">&lt;b&gt;Chapter 1&lt;/b&gt; - Advances in understanding gut function and immunity in pigs: &lt;i&gt;Bert Devriendt, Ghent University, Belgium&lt;/i&gt;;  1 Introduction  2 Architecture of the intestine  3 The intestinal epithelium control of gut immunity  4 The Gut-Associated Lymphoid Tissues  5 The role of the gut microbiota in shaping gut function and immunity  6 Intestinal organoids as novel tools to explore the function of the gut  7 Conclusions and outlook  8 References &lt;br&gt;&lt;b&gt;Chapter 2&lt;/b&gt; - The influence of gut microbiome on developing immune and metabolic systems in the young pig: &lt;i&gt;Mick Bailey, Emily Porter and Ore Francis, University of Bristol, UK&lt;/i&gt;;  1 Introduction  2 The mucosal immune system  3 Experimental studies of the links between the immune system and microbiota  4 The microbiome and metabolism  5 Conclusion  6 Where to look for further information  7 References &lt;br&gt;&lt;b&gt;Chapter 3&lt;/b&gt; - Nutritional strategies to boost immune function in pigs: &lt;i&gt;Glen W. Almond, North Carolina State University, Raleigh, NC, USA and Sara D. Hough, DSM Nutritional Products, Parsippany, NJ, USA&lt;/i&gt;;  1 Introduction  2 How does immune challenge affect pig growth?  3 Pregnancy, lactation and pre-weaned piglets  4 Proteins and amino acids  5 Lipids and fatty acids  6 Glucans and carbohydrates  7 Minerals  8 Vitamins  9 Nonnutritive feed additives  10 Summary and future directions  11 Where to find additional information  12 References &lt;br&gt;&lt;b&gt;Chapter 4&lt;/b&gt; - Improving gut function in pigs to prevent pathogen colonization: &lt;i&gt;P. Bosi, D. Luise and P. Trevisi, University of Bologna, Italy&lt;/i&gt;;  1 Introduction  2 The main gut-related pathogens in pigs  3 Pig genetics and resistance to disease  4 Management strategies affecting gut functionality and pathogen colonization  5 Dietary strategies to improve gut functionality and prevent pathogen colonization: feed size  6 Dietary strategies to improve gut functionality and prevent pathogen colonization: protein and dietary fibre  7 Dietary strategies to improve gut functionality and prevent pathogen colonization: dietary nitrate, organic and amino acids  8 Dietary interventions for pathogen-specific defence  9 Future trends and conclusion  10 Where to look for further information  11 References </t>
  </si>
  <si>
    <t>10.19103/9781801464130</t>
  </si>
  <si>
    <t>&lt;b&gt;This collection features four peer-reviewed literature reviews on lameness in dairy cattle.&lt;/b&gt;&lt;br&gt;&lt;br&gt;The first chapter provides an overview of lameness and its impact on dairy cow health and welfare. The chapter reviews existing methods for manual and automated detection of lameness, including approaches that detect changes and abnormalities in the gait, stance and behaviour of the animal, including the use of video, accelerometers and spatial positioning systems.&lt;br&gt;&lt;br&gt;The second chapter discusses the aetiology of the four main causes of lameness in dairy cows: sole ulcer, white line, digital dermatitis and interdigital phlegmon. The chapter reviews the importance of prompt and effective treatments, as well as the best practices to optimise foot health to prevent the onset of lameness.&lt;br&gt;&lt;br&gt;The third chapter reviews advances in dairy cattle breeding to improve resistance to claw and foot disorders, primarily lameness. It considers the various steps in breeding, from the definition of the breeding goal to genomic evaluation and data validation, as well as the consequent challenges which can develop.&lt;br&gt;&lt;br&gt;The final chapter examines the impact of lameness on dairy production and highlights the importance of optimising foot health in dairy cattle to prevent the occurrence of lameness. The chapter discusses claw horn disruption and concludes with a case study on an outbreak of lameness in a herd of 800 Holstein cows.</t>
  </si>
  <si>
    <t xml:space="preserve">&lt;b&gt;Chapter 1&lt;/b&gt; - Developments in automated systems for monitoring livestock health: lameness: &lt;i&gt;Zoe E. Barker, University of Reading, UK; Nick J. Bell, University of Nottingham, UK; Jonathan R. Amory, Writtle University College, UK; and Edward A. Codling, University of Essex, UK&lt;/i&gt;;  1 Introduction  2 Lameness and its impacts  3 Lameness and behaviour  4 Non-automated detection of lameness  5 Automated detection of lameness using non-wearable technology  6 Automated detection of lameness using animal-mounted accelerometers  7 Automated detection of lameness using spatial positioning systems  8 Conclusion and future trends  9 Where to look for further information  10 References &lt;br&gt;&lt;b&gt;Chapter 2&lt;/b&gt; - Preventing and managing lameness in dairy cows: &lt;i&gt;Nick Bell, The Royal Veterinary College, UK&lt;/i&gt;;  1 Introduction  2 Lameness in dairy cows: associated pain, prevalence and incidence  3 Recording causes and ensuring prompt and effective treatment  4 Lesion aetiology and categories of risk for the four main causes of lameness in dairy cows  5 Risk assessments and cost-effective interventions  6 Conclusions: how assessment, evaluation and facilitation is driving improvement  7 Where to look for further information  8 References &lt;br&gt;&lt;b&gt;Chapter 3&lt;/b&gt; - Advances in dairy cattle breeding to improve resistance to claw disorders/lameness: &lt;i&gt;C. Egger-Danner, ZuchtData EDV-Dienstleistungen GmbH, Austria; and B. Heringstad, Norwegian University of Life Sciences (NMBU), Norway&lt;/i&gt;;  1 Introduction  2 Breeding goals  3 Data sources of phenotypes  4 Genetic evaluation  5 Selection and genetic gain  6 International developments in improving claw health and lameness  7 Conclusion  8 Future trends  9 Acknowledgements  10 Where to look for further information  11 References &lt;br&gt;&lt;b&gt;Chapter 4&lt;/b&gt; - Optimising foot health in dairy cattle: &lt;i&gt;Nick J. Bell, The University of Nottingham, UK&lt;/i&gt;;  1 Introduction  2 Claw horn disruption – a paradigm shift  3 Aetiopathogenesis of white line bruising and lesions  4 Aetiopathogenesis and control of digital dermatitis  5 Summary and critical control points  6 Case study  7 Emerging diseases and future concepts  8 Where to look for further information  9 References </t>
  </si>
  <si>
    <t>10.19103/9781801460828</t>
  </si>
  <si>
    <t>TVHF;TVD;TVB;TVF;TVHB</t>
  </si>
  <si>
    <t>TVHF;TVB;TVD;TVF;TVHB</t>
  </si>
  <si>
    <t>&lt;p&gt;&lt;strong&gt;“Compared to other books that primarily focus on plant phenotyping applications, this book provides an in-depth analysis of plant traits and the critical needs for high throughput phenotyping. In addition, the book is the result of collaborative contributions of broad participation from well-recognized international institutions in plant phenotyping. In summary, this book is a great reference for beginner and expert readers to learn and expand their knowledge about plant phenotyping technologies. It is particularly helpful to readers with no breeding background to explore in-depth information about the origins, concepts, and insights of plant phenotyping in a systematic way.”&lt;/strong&gt;&lt;i&gt; (Book Review Published in Computers and Electronics in Agriculture – Dr Jianfeng Zhou, University of Missouri, Columbia)&lt;/i&gt;&lt;/p&gt; &lt;p&gt;Plant phenotyping is rapidly developing technology that involves the quantitative analysis of structural and functional plant traits. It is widely recognised that phenotyping needs to match similar advances in genetics if it is to not create a bottleneck in plant breeding.&lt;/p&gt; &lt;p&gt;&lt;i&gt; Advances in plant phenotyping for more sustainable crop production&lt;/i&gt; reviews the wealth of research on advances in plant phenotyping to meet this challenge, including new technologies such as optical and thermographic sensors, as well as alternative carrier systems such as field robots and unmanned aerial vehicles (UAVs). The book details the use of plant phenotyping to analyse traits such as crop root functionality, yield performance and disease resistance.&lt;/p&gt; &lt;p&gt;Edited by a world-renowned researcher in plant science, &lt;em&gt;Advances in plant phenotyping for more sustainable crop production&lt;/em&gt; will be a standard reference for university and other researchers in plant science, as well as those in computing and engineering science with a research focus on computer vision, data mining and image-based plant phenotyping. The book will also be a key resource for plant breeders, government and private agencies involved in advocating for a more sustainable agriculture, agricultural engineers, as well as suppliers of agricultural technology.&lt;/p&gt;</t>
  </si>
  <si>
    <t>&lt;p&gt;&lt;strong&gt;Part 1 The development of phenotyping as a research field&lt;/strong&gt;&lt;br&gt; 1.Origins and drivers of crop phenotyping: &lt;em&gt;Roland Pieruschka and Ulrich Schurr, Institute for Bio- and Geosciences (IBG), IBG-2: Plant Sciences, Forschungszentrum Jülich, Germany&lt;/em&gt;; &lt;br&gt; 2.The evolution of trait selection in breeding: from seeing to remote sensing: &lt;em&gt;Matthew Reynolds, Francisco Pinto, Liana Acevedo, Francisco J. Pinera-Chavez, and Carolina Rivera-Amado, International Maize and Wheat Improvement Center (CIMMYT), Mexico&lt;/em&gt;;&lt;/p&gt; &lt;p&gt;&lt;strong&gt;Part 2 Sensor types&lt;/strong&gt;&lt;br&gt; 3.Advances in optical analysis for crop phenotyping: &lt;em&gt;Jian Jin and Tanzeel U. Rehman, Purdue University, USA; and Qin Zhang, Washington State University, USA&lt;/em&gt;; &lt;br&gt; 4.Advances in the use of thermography in crop phenotyping: &lt;em&gt;David M. Deery, CSIRO Agriculture and Food, Australia&lt;/em&gt;; &lt;br&gt; 5.Advances in the use of X-ray computed tomography in crop phenotyping: &lt;em&gt;Stefan Gerth, Norman Uhlmann and Michael Salamon, Fraunhofer EZRT, Germany&lt;/em&gt;;&lt;/p&gt; &lt;p&gt;&lt;strong&gt;Part 3 Carrier/delivery systems&lt;/strong&gt; &lt;br&gt; 6.Field robots for plant phenotyping: &lt;em&gt;Rick van de Zedde, Wageningen University and Research, The Netherlands; and Lili Yao, Visiting Researcher – Wageningen University and Research, The Netherlands&lt;/em&gt;; &lt;br&gt; 7.Advances in the use of aerial systems/UAVs for crop phenotyping as examples for lean, low-cost, high-throughput field crop phenotyping systems: &lt;em&gt;Helge Aasen, Institute of Agricultural Sciences, ETH Zurich and Remote Sensing Team, Division of Agroecology and Environment, Agroscope, Switzerland; and Lukas Roth, Institute of Agricultural Sciences, ETH Zurich, Switzerland&lt;/em&gt;;&lt;/p&gt; &lt;p&gt;&lt;strong&gt;Part 4 Data analysis&lt;/strong&gt;&lt;br&gt; 8.Meeting computer vision and machine learning challenges in crop phenotyping: &lt;em&gt;Hanno Scharr, Institute of Bio- and Geosciences: Plant Sciences (IBG-2) and Institute for Advanced Simulation: Data Analytics and Machine Learning (IAS-8), Forschungszentrum Jülich, Germany; and Sotirios A. Tsaftaris, The University of Edinburgh and Alan Turing Institute, UK&lt;/em&gt;; &lt;br&gt; 9.Digital phenotyping and genotype-to-phenotype (G2P) models to predict complex traits in cereal crops: &lt;em&gt;Nicolas Virlet, Rothamsted Research, UK; Danilo H. Lyra, Biometrics and Breeding Research, BASF, Belgium; and Malcolm J. Hawkesford, Rothamsted Research, UK&lt;/em&gt;; &lt;br&gt; 10.The role of crop growth models in crop improvement: integrating phenomics, envirotyping and genomic prediction: &lt;em&gt;Jana Kholová, International Crops Research Institute for the Semi-Arid Tropics (ICRISAT), India; Amir Hajjarpoor, UMR DIADE, Université de Montpellier, Institut de Recherche pour le Développement (IRD), France; Vincent Garin, International Crops Research Institute for the Semi-Arid Tropics (ICRISAT), Mali; William Nelson, Gottingen University, Germany; Madina Diacoumba, International Crops Research Institute for the Semi-Arid Tropics (ICRISAT), Mali; Carlos D. Messina, Pioneer Hi-Bred International, USA; Graeme L. Hammer, Queensland Alliance for Agriculture and Food Innovation - The University of Queensland, Australia; Yunbi Xu, Chinese Academy of Agricultural Sciences, China and International Maize and Wheat Improvement Center (CIMMYT), Mexico; Milan O. Urban, International Center for Tropical Agriculture (CIAT), Colombia; and Jan Jarolímek, Czech University of Life Sciences (CZU), Czech Republic&lt;/em&gt;;&lt;/p&gt; &lt;p&gt;&lt;strong&gt;Part 5 Case studies&lt;/strong&gt;&lt;br&gt; 11.Using phenotyping techniques to analyse crop functionality and photosynthesis: &lt;em&gt;Eva Rosenqvist, University of Copenhagen, Denmark&lt;/em&gt;; &lt;br&gt; 12.Using phenotyping techniques to predict and model grain yield: translating phenotyping into genetic gain: &lt;em&gt;Thomas Vatter and José L. Araus, University of Barcelona and AGROTECNIO (Center for Research in Agrotechnology), Spain&lt;/em&gt;; &lt;br&gt; 13.Automated assessment of plant diseases and traits by sensors: how can digital technologies support smart farming and plant breeding?: &lt;em&gt;Anne-Katrin Mahlein, Institute of Sugar Beet Research, Germany; Jan Behmann, Bayer Crop Science, Germany; David Bohnenkamp, BASF Digital Farming GmbH, Germany; René H. J. Heim, UAV Research Centre (URC), Ghent University, Belgium; and Sebastian Streit and Stefan Paulus, Institute of Sugar Beet Research, Germany&lt;/em&gt;;&lt;/p&gt;</t>
  </si>
  <si>
    <t>&lt;ul&gt;&lt;li&gt;Comprehensive review of the development of plant phenotyping as a research field in a wide range of scientific communities&lt;/li&gt;&lt;li&gt;Explores key advances in the use of plant phenotyping techniques to improve yield, growth and resource-use efficiency, such as aerial systems and sensors&lt;/li&gt;&lt;li&gt;Offers a detailed analysis of the benefits of plant phenotyping through selected case studies that demonstrate the use of phenotyping techniques in analysing crop functionality and improving crop responses to abiotic and biotic stresses&lt;/li&gt;&lt;/ul&gt;</t>
  </si>
  <si>
    <t>10.19103/AS.2022.0102</t>
  </si>
  <si>
    <t>&lt;b&gt;The livestock sector is facing increasing pressure to develop more ‘climate-smart’ methods that can be used to prevent the onset of major diseases, whilst also monitoring the efficiency and environmental impact of livestock production.&lt;/b&gt;&lt;br&gt;&lt;br&gt;&lt;i&gt;Advances in precision livestock farming&lt;/i&gt; provides a comprehensive review of recent advances in the development of precision livestock technologies to monitor the health and welfare of animals as well as key areas of production such as housing and feed efficiency. The collection includes chapters on monitoring key health issues such as mastitis, lameness and fertility together with areas such as milking and grazing management.&lt;br&gt;&lt;br&gt;Edited by a leading researcher in the field, &lt;i&gt;Advances in precision livestock farming&lt;/i&gt; will be a standard reference for livestock scientists in universities and research centres, precision farming manufacturers, and government and private sector agencies involved in the regulation of new technologies to improve the health and welfare of livestock.</t>
  </si>
  <si>
    <t>&lt;b&gt;Part 1 Data collection and analysis&lt;/b&gt;&lt;br&gt;1.Developments in on-animal sensors for monitoring livestock: &lt;i&gt;Mark Trotter, CQUniversity Institute for Future Farming Systems, Australia; Derek Bailey, New Mexico State University, USA; and Jaime Manning, Caitlin Evans, Diogo Costa, Elle Fogarty and Anita Chang, CQ University Institute for Future Farming Systems, Australia&lt;/i&gt;; &lt;br&gt;2.Developments in thermal imaging techniques to assess livestock health: &lt;i&gt;A. L. Schaefer and N. J. Cook, University of Alberta, Canada&lt;/i&gt;; &lt;br&gt;3.Developments in acoustic techniques to assess livestock health: &lt;i&gt;Erik Vranken, SoundTalks NV, Belgium and KU Leuven M3-BIORES – Measure, Model &amp; Manage Bioresponses, Belgium; Daniel Berckmans, KU Leuven M3-BIORES - Measure, Model &amp; Manage Bioresponses and BioRICS NV, Belgium; and Wim Buyens and Dries Berckmans, SoundTalks NV, Belgium&lt;/i&gt;; &lt;br&gt;4.Machine vision techniques to monitor behaviour and health in precision livestock farming: &lt;i&gt;C. Arcidiacono and S. M. C. Porto, University of Catania, Italy&lt;/i&gt;; &lt;br&gt;5.Developments in activity and location technologies for monitoring cattle movement and behaviour: &lt;i&gt;N. A. Lyons, NSW Department of Primary Industries, Australia; and S. Lomax, The University of Sydney, Australia&lt;/i&gt;; &lt;br&gt;6.Developments in data analysis for decision-making in precision livestock farming systems: &lt;i&gt;Elaine van Erp-van der Kooij, HAS University of Applied Sciences, The Netherlands&lt;/i&gt;; &lt;br&gt;&lt;br&gt;&lt;b&gt;Part 2 Applications&lt;/b&gt;&lt;br&gt;7.Monitoring and control of livestock housing conditions using precision livestock farming techniques: &lt;i&gt;Daniela Lovarelli and Marcella Guarino, University of Milan, Italy&lt;/i&gt;; &lt;br&gt;8.Developments in individual-animal feed efficiency monitoring systems for livestock: &lt;i&gt;Ilan Halachmi and Ran Bezen, The Volcani Centre - Agriculture Research Organization (ARO) and Ben-Gurion University of the Negev, Israel; Assaf Godo, Harel Levit and Victor Bloch, The Volcani Centre - Agriculture Research Organization (ARO), Israel; and Yael Edan, Ben-Gurion University of the Negev, Israel&lt;/i&gt;; &lt;br&gt;9.Developments in automated systems for monitoring livestock health: mastitis: &lt;i&gt;M. van der Voort and H. Hogeveen, Wageningen University &amp; Research, The Netherlands&lt;/i&gt;; &lt;br&gt;10.Developments in automated systems for monitoring livestock health: lameness: &lt;i&gt;Zoe E. Barker, University of Reading, UK; Nick J. Bell, University of Nottingham, UK; Jonathan R. Amory, Writtle University College, UK; and Edward A. Codling, University of Essex, UK&lt;/i&gt;; &lt;br&gt;11.Developments in automated monitoring of livestock fertility/pregnancy: &lt;i&gt;Michael Iwersen and Marc Drillich, University of Veterinary Medicine Vienna, Austria&lt;/i&gt;; &lt;br&gt;12.Advances in robotic milking systems: &lt;i&gt;Bernadette O’Brien and Deirdre Hennessy, Teagasc, Ireland&lt;/i&gt;; &lt;br&gt;13.Developments in monitoring grazing behaviour and automated grazing management in extensive systems: &lt;i&gt;Dana L. M. Campbell, Gregory J. Bishop-Hurley, Caroline Lee and Ed Charmley, CSIRO, Australia&lt;/i&gt;;</t>
  </si>
  <si>
    <t>&lt;ul&gt;&lt;li&gt;Provides a comprehensive review of the recent developments in precision livestock technologies, from wearable sensors, to thermal imaging techniques&lt;/li&gt;&lt;li&gt;Covers the latest research on the application of precision livestock technologies in monitoring livestock health&lt;/li&gt;&lt;li&gt;Highlights the potential of precision livestock technologies to reduce the environmental impact of livestock production &lt;/li&gt;&lt;/ul&gt;</t>
  </si>
  <si>
    <t>10.19103/AS.2021.0090</t>
  </si>
  <si>
    <t>TVH;TVF;TVB;TVD</t>
  </si>
  <si>
    <t>&lt;b&gt;This collection features five peer-reviewed literature reviews on sensor technologies in livestock monitoring.&lt;/b&gt;&lt;br&gt;&lt;br&gt;The first chapter considers the development of on-animal sensors as a means of monitoring an array of livestock species, as well as the challenges which arise with their deployment in commercial livestock management operations.&lt;br&gt;&lt;br&gt;The second chapter reviews the utilisation of wearable technologies to monitor the welfare of poultry, including accelerometers. The chapter also considers the effects of these sensors on bird welfare and behaviour.&lt;br&gt;&lt;br&gt;The third chapter provides a detailed overview of recent advances in techniques for monitoring dairy cow health and welfare. The chapter reviews the development of diagnostic tools and sensor technologies which enable automated, continuous monitoring of livestock.&lt;br&gt;&lt;br&gt;The fourth chapter reviews the potential of precision livestock farming (PLF) technology to monitor dairy cattle welfare in line with the Five Domains framework. The chapter explores how PLF can positively impact each of the five domains: nutrition, environment, health, behaviour and mental state.&lt;br&gt;&lt;br&gt;The final chapter reviews recent advances in technologies for monitoring key indicators of pig welfare by considering good feeding, good housing, good health and appropriate behaviour.</t>
  </si>
  <si>
    <t xml:space="preserve">&lt;b&gt;Chapter 1&lt;/b&gt; - Developments in on-animal sensors for monitoring livestock: &lt;i&gt;Mark Trotter, CQUniversity Institute for Future Farming Systems Australia; Derek Bailey, New Mexico State University, USA; Jamie Barwick, University of New England, Australia; Jaime Manning, Caitlin Evans, Diogo Costa, Elle Fogarty and Anita Chang, CQUniversity Institute for Future Farming Systems, Australia&lt;/i&gt;;  1 Introduction  2 Components of an on-animal sensor system  3 Form factor and deployment mode  4 Sensors  5 Energy management for on-animal sensors  6 Communication and data transfer  7 Data management, reduction and analysis  8 Applications of on-animal sensors  9 Future trends  10 References &lt;br&gt;&lt;b&gt;Chapter 2&lt;/b&gt; Poultry welfare monitoring: wearable technologies: &lt;i&gt;Dana L. M. Campbell, CSIRO, Australia; and Marisa A. Erasmus, Purdue University, USA&lt;/i&gt;;  1 Introduction  2 Radio-frequency identification technology  3 Wearable sensors and accelerometers  4 Case study: outdoor stocking density in free-range laying hens  5 Conclusion  6 Future trends in research  7 Where to look for further information  8 References &lt;br&gt;&lt;b&gt;Chapter 3&lt;/b&gt; Advances in techniques for health monitoring/disease detection in dairy cattle: &lt;i&gt;Michael Iwersen and Marc Drillich, University of Veterinary Medicine Vienna, Austria&lt;/i&gt;;  1 Introduction  2 Shift in the veterinary profession  3 Information management systems  4 On-farm diagnostic tests  5 Electronic devices and precision livestock farming technologies  6 Case study: detecting subclinical ketosis in dairy cows  7 Conclusion and future trends in research  8 Where to look for further information  9 References &lt;br&gt;&lt;b&gt;Chapter 4&lt;/b&gt; Advances in precision livestock farming techniques for monitoring dairy cattle welfare: &lt;i&gt;Henk Hogeveen and Mariska van der Voort, Wageningen University and Research, The Netherlands&lt;/i&gt;;  1 Introduction  2 The five domains model for welfare assessment  3 The nutrition domain  4 The environment domain  5 The health domain  6 The behavior domain  7 The need for algorithms to monitor dairy cattle welfare  8 Conclusion  9 Where to look for further information  10 References &lt;br&gt;&lt;b&gt;Chapter 5&lt;/b&gt; Advances in technologies for monitoring pig welfare: &lt;i&gt;Maciej Oczak, University of Veterinary Medicine Vienna, Austria; Kristina Maschat, FFoQSI GmbH, Austria; and Johannes Baumgartner, University of Veterinary Medicine Vienna, Austria&lt;/i&gt;;  1 Introduction  2 Good feeding  3 Good housing  4 Good health  5 Appropriate behaviour  6 Legal and ethical considerations  7 Sensor data management and modelling  8 Case study  9 Conclusion  10 Future trends in research  11 Where to look for further information  12 References </t>
  </si>
  <si>
    <t>10.19103/9781801460545</t>
  </si>
  <si>
    <t>TVHF;TVF;TVHP;TVB</t>
  </si>
  <si>
    <t>TVHF;TVHP;TVF;TVB</t>
  </si>
  <si>
    <t>&lt;b&gt;This collection features five peer-reviewed literature reviews on sustainable forest management.&lt;/b&gt;&lt;br&gt;&lt;br&gt;The first chapter discusses the varying definitions of sustainable forest management (SFM) in tropical landscapes, as well as the trade-offs associated with SFM. The chapter also reviews the spatial scales of assessing SFM and explores expanding the scope of SFM from individual strands to forested landscapes.&lt;br&gt;&lt;br&gt;The second chapter provides a comprehensive review of the current research undertaken in sustainable forestry. It considers the concept and evolution of sustainable forestry and the challenges which arise as a result of implementing SFM practices. &lt;br&gt;&lt;br&gt;The third chapter reviews the role and impact of forest certification schemes in the achievement of SFM. The chapter summarises the wealth of research available on the development of forest certification and how individual elements can be optimised to further improve the model.&lt;br&gt;&lt;br&gt;The fourth chapter discusses the recent history and implementation challenges of SFM across the Congo Basin, including logging concessions, land zones and the processes and institutions required to implement effective SFM policies.&lt;br&gt;&lt;br&gt;The final chapter analyses the potential trade-offs between ecosystem services and biodiversity in the southern Patagonian forests. The chapter explores the implementation of SFM as a strategy to mitigate these trade-offs at a landscape level.</t>
  </si>
  <si>
    <t xml:space="preserve">&lt;b&gt;Chapter 1&lt;/b&gt; - Defining sustainable forest management (SFM) in the tropics: &lt;i&gt;Francis E. Putz, University of Florida-Gainesville, USA; and Ian D. Thompson, Thompson Forest Ltd.-Kelowna, Canada&lt;/i&gt;;  1 Introduction  2 Evolving concepts of sustainability  3 Appropriate scales for assessment of SFM  4 SFM trade-offs at different scales  5 Defining terms in SFM  6 Land-use types in SFM  7 Challenges for SFM in the tropics  8 Ways forward  9 References &lt;br&gt;&lt;b&gt;Chapter 2&lt;/b&gt; The scope and challenge of sustainable forestry: &lt;i&gt;Philip J. Burton, University of Northern British Columbia, Canada&lt;/i&gt;;  1 Introduction  2 The natural resilience of forests  3 The evolution of a concept  4 Multiple interpretations of sustainability  5 Challenges in implementing sustainable forestry  6 Boosting the sustainability agenda  7 Conclusions  8 Where to look for further information  9 References &lt;br&gt;&lt;b&gt;Chapter 3&lt;/b&gt; The role of certification schemes in sustainable forest management (SFM) of tropical forests: &lt;i&gt;James Sandom, formerly Woodmark Scheme/Responsible Forest Programme – Soil Association, UK&lt;/i&gt;;  1 Introduction  2 The need for change  3 Responses to the introduction of forest certification  4 The development of forest certification  5 Rates and spread of certification  6 Assessing the impact of forest certification  7 Conclusion  8 Where to look for further information  9 References &lt;br&gt;&lt;b&gt;Chapter 4&lt;/b&gt; Sustainable forest management (SFM) of tropical moist forests: the Congo Basin: &lt;i&gt;Paolo Omar Cerutti and Robert Nasi, Center for International Forestry Research (CIFOR), Kenya and Indonesia&lt;/i&gt;;  1 Introduction  2 Logging concessions, the land and management plans  3 Land zoning  4 Sustainable forest management plans  5 From ‘nesting dolls’ to improved policies  6 Improving processes and institutions  7 From theory to practice  8 Conclusions  9 References &lt;br&gt;&lt;b&gt;Chapter 5&lt;/b&gt; Trade-offs between management and conservation for the provision of ecosystem services in the southern Patagonian forests: &lt;i&gt;Yamina Micaela Rosas, Laboratorio de Recursos Agroforestales, Centro Austral de Investigaciones Científicas (CADIC), Consejo Nacional de Investigaciones Científicas y Técnicas (CONICET), Argentina; Pablo Luis Peri and Héctor Bahamonde, Instituto Nacional de Tecnología Agropecuaria (INTA), Universidad Nacional de la Patagonia Austral (UNPA), Consejo Nacional de Investigaciones Científicas y Técnicas (CONICET), Argentina; Juan Manuel Cellini and Marcelo Daniel Barrera, Universidad Nacional de la Plata (UNLP), Argentina; and Alejandro Huertas Herrera, María Vanessa Lencinas and Guillermo Martínez Pastur, Laboratorio de Recursos Agroforestales, Centro Austral de Investigaciones Científicas (CADIC), Consejo Nacional de Investigaciones Científicas y Técnicas (CONICET), Argentina&lt;/i&gt;;  1 Introduction  2 Provision of forest ecosystem services in southern Patagonia  3 Developing strategies of sustainable forest management  4 Forest ecosystem services in a changing world  5 Where to look for further information  6 References </t>
  </si>
  <si>
    <t>10.19103/9781801464093</t>
  </si>
  <si>
    <t>&lt;b&gt;This collection features four peer-reviewed literature reviews on bacterial diseases affecting pigs.&lt;/b&gt;&lt;br&gt;&lt;br&gt;The first chapter summarises recent research on the causes and epidemiology of major bacteria, viruses and parasites found in pig production, focussing on those with a particular impact on safety and global production, such as Escherichia coli (E. coli), Salmonella typhimurium and African swine fever virus.&lt;br&gt;&lt;br&gt;The second chapter discusses classical phenotypic characteristics and more advanced molecular techniques to identify and classify bacterial pathogens affecting swine health and performance. The chapter explores the different modes of transmission, as well as the commonly used measures for prevention and control, including vaccinations.&lt;br&gt;&lt;br&gt;The third chapter reviews the development of dysbiosis and post-weaning diarrhoea (PWD) in piglets and the consequent economic losses these diseases cause for the global pig industry. The chapter considers the role of animal nutrition and dietary strategies to optimise gut function as a means of preventing dysbiosis and PWD.&lt;br&gt;&lt;br&gt;The final chapter assesses methods of improving gut function in pigs to optimise health and prevent pathogen colonization. The chapter discusses research on genes associated with pathogen resistance and porcine immune response and reviews the role of dietary and nutritional strategies in preventing intestinal pathogen colonisation.</t>
  </si>
  <si>
    <t xml:space="preserve">&lt;b&gt;Chapter 1&lt;/b&gt; - Diseases affecting pigs: an overview of common bacterial, viral and parasitic pathogens of pigs: &lt;i&gt;Alejandro Ramirez, Iowa State University, USA&lt;/i&gt;;  1 Introduction  2 The most common bacterial pathogens in pig production: gram-negative bacteria  3 The most common bacterial pathogens in pig production: gram-positive bacteria  4 The most common viral pathogens in pig production  5 The most common parasitic pathogens in pig production  6 Case studies  7 Summary  8 Future trends  9 Where to look for further information  10 References &lt;br&gt;&lt;b&gt;Chapter 2&lt;/b&gt; - Understanding and identifying bacterial disease in swine: &lt;i&gt;Dominiek Maes, Filip Boyen and Freddy Haesebrouck, Ghent University, Belgium&lt;/i&gt;;  1 Introduction  2 Some phenotyping characteristics of swine bacterial pathogens  3 Advanced methods to identify and classify swine bacterial pathogens  4 Pathogenicity of porcine bacteria  5 Transmission of swine bacterial pathogens  6 Clinical signs and lesions induced by swine bacterial pathogens  7 Diagnosis of bacterial infections in pigs  8 Control of swine bacterial pathogens  9 Conclusion  10 References &lt;br&gt;&lt;b&gt;Chapter 3&lt;/b&gt; - Improving gut function in pigs to prevent dysbiosis and post-weaning diarrhoea: &lt;i&gt;Charlotte Lauridsen, Ole Højberg and Nuria Canibe, Aarhus University, Denmark&lt;/i&gt;;  1 Introduction  2 Eubiosis versus dysbiosis  3 Dysbiosis and post-weaning diarrhoea (PWD)  4 Microbiota composition as a predictor of post-weaning diarrhoea risk  5 Nutritional and dietary strategies to prevent dysbiosis in relation to post-weaning diarrhoea  6 Host factors influencing gut function  7 Conclusion and future trends in research  8 Where to look for further information  9 References &lt;br&gt;&lt;b&gt;Chapter 4&lt;/b&gt; - Improving gut function in pigs to prevent pathogen colonization: &lt;i&gt;P. Bosi, D. Luise and P. Trevisi, University of Bologna, Italy&lt;/i&gt;;  1 Introduction  2 The main gut-related pathogens in pigs  3 Pig genetics and resistance to disease  4 Management strategies affecting gut functionality and pathogen colonization  5 Dietary strategies to improve gut functionality and prevent pathogen colonization: feed size  6 Dietary strategies to improve gut functionality and prevent pathogen colonization: protein and dietary fibre  7 Dietary strategies to improve gut functionality and prevent pathogen colonization: dietary nitrate, organic and amino acids  8 Dietary interventions for pathogen-specific defence  9 Future trends and conclusion  10 Where to look for further information  11 References </t>
  </si>
  <si>
    <t>10.19103/9781801464154</t>
  </si>
  <si>
    <t>&lt;b&gt;This collection features four peer-reviewed literature reviews on soil erosion in agriculture.&lt;/b&gt;&lt;br&gt;&lt;br&gt;The first chapter identifies different types of soil degradation, focussing primarily on soil erosion by water. The chapter explores the impact of soil erosion processes on soil properties that relate directly to crop growth, including soil depth, water-holding capacity, carbon content and nutrient reserves.&lt;br&gt;&lt;br&gt;The second chapter reviews advances in techniques used to assess and measure soil erodibility by water, such as computer aided tomography. The chapter considers the role of static and dynamic soil properties in the erosion process, as well as the challenges that have developed as a result of climate change.&lt;br&gt;&lt;br&gt;The third chapter assesses the impact of heavy metal contamination on soil and its consequent role in the degradation of soil health. The chapter describes the sources, impacts, indicators and remediation of heavy metal contamination, as well as the development of improved soil management practices, including effective pollution control strategies.&lt;br&gt;&lt;br&gt;The final chapter discusses the implementation of integrated strategies under Conservation Agriculture (CA) farming systems to restore soil productivity in degraded agricultural lands in tropical and subtropical regions in Brazil. The chapter additionally considers the adoption of CA as a tool to prevent and reverse instances of soil degradation.</t>
  </si>
  <si>
    <t xml:space="preserve">&lt;b&gt;Chapter 1&lt;/b&gt; - Mechanisms of soil erosion/degradation: &lt;i&gt;Jane Rickson, Cranfield University, UK&lt;/i&gt;;  1 Introduction  2 Soil erosion processes: overview and erosion by water  3 Soil erosion processes: other mechanisms  4 Consequences of soil erosion  5 Relating soil erosion to crop productivity and sustainable agriculture  6 Mitigating soil erosion: soil conservation  7 Summary and conclusions  8 Where to look for further information  9 References &lt;br&gt;&lt;b&gt;Chapter 2&lt;/b&gt; The impact of heavy metal contamination on soil health: &lt;i&gt;Santanu Bakshi and Chumki Banik, Iowa State University, USA; and Zhenli He, University of Florida, USA&lt;/i&gt;;  1 Introduction  2 Current levels of soil contamination by heavy metals  3 Natural and anthropogenic sources of heavy metals  4 Chemical transformation of heavy metals in soils  5 Bioavailability of heavy metals in soils  6 Effects of heavy metals on soil health: soil chemistry, biochemistry and microbiology  7 Effects of heavy metals on plant health and crop production  8 Indicators of soil contamination  9 Remediation of contaminated soil  10 Conclusions and future trends  11 References &lt;br&gt;&lt;b&gt;Chapter 3&lt;/b&gt; Advances in techniques to assess soil erodibility: &lt;i&gt;R. J. Rickson, E. Dowdeswell Downey, G. Alegbeleye and S. E. Cooper, Cranfield University, UK&lt;/i&gt;;  1 Introduction  2 Factors affecting soil erodibility  3 Assessment of soil erodibility  4 Future trends in research  5 Conclusion  6 Where to look for further information  7 References &lt;br&gt;&lt;b&gt;Chapter 4&lt;/b&gt; Rehabilitating degraded and abandoned agricultural lands with Conservation Agriculture systems: &lt;i&gt;Telmo Jorge Carneiro Amado, Federal University of Santa Maria, Brazil; Carlos Alexandre Costa Crusciol, São Paulo State University (UNESP), Brazil; Claudio Hideo Martins da Costa, Universidade Federal de Goiás, Brazil; Otávio dos Anjos Leal, Catarinense Federal Institute, Brazil; and Luan Pierre Pott, Federal University of Santa Maria, Brazil&lt;/i&gt;;  1 Introduction  2 Conservation Agriculture adoption in Brazil, mainly in Brazilian Southern region, as a tool to prevent and reverse soil degradation  3 Case study 1: Integrated strategies for restoration of compacted and low productive soils under no-tillage system in Southern Brazil  4 Case study 2: Strategies for soil quality improvement in crop-livestock integration under Conservation Agriculture in acidic tropical soils  5 Conclusion  6 Acknowledgements  7 References </t>
  </si>
  <si>
    <t>10.19103/9781801464055</t>
  </si>
  <si>
    <t>RBGB;TVF;TVK;TVDR;TVG</t>
  </si>
  <si>
    <t>TVBP;TVF;TVK;TVDR;TVG</t>
  </si>
  <si>
    <t>&lt;b&gt;It has been estimated that around 15% of global agricultural production costs on-farm are energy-related. With heightened concerns around the sustainability of crop and livestock production, the agricultural sector must develop and invest in alternative methods of farming that recoup the same results but have a reduced environmental impact.&lt;/b&gt;&lt;br&gt;&lt;br&gt;&lt;i&gt;Energy-smart farming: Efficiency, renewable energy and sustainability&lt;/i&gt; reviews recent research undertaken on the ways of reducing the costs and environmental impact of on-farm energy use. The collection explores advances in improving energy efficiency on farms, renewable energy technologies such as agrivoltaics, biomass combustion, gasification and pyrolysis, as well as how more sustainable energy use can be delivered in practice in livestock production systems.&lt;br&gt;&lt;br&gt;Edited by a leading expert in the field, &lt;i&gt;Energy-smart farming: Efficiency, renewable energy and sustainability&lt;/i&gt; will be a standard reference for university and other researchers in renewable energy deployment and policies, environmental scientists, government and other agencies tackling the challenge of climate change, as well as farmers and representatives from food manufacturers and suppliers dedicated to reducing their carbon footprint.</t>
  </si>
  <si>
    <t>&lt;b&gt;Part 1 Efficient use of electricity, heat and fuel&lt;/b&gt;&lt;br&gt;1.Measuring and auditing on-farm energy use: &lt;i&gt;Majeed Safa, Lincoln University, New Zealand&lt;/i&gt;; &lt;br&gt;2.Advances in energy-efficient lighting and ventilation for food production systems: &lt;i&gt;Tom Tabler, Mississippi State University, USA&lt;/i&gt;; &lt;br&gt;3.Improving farm machinery operation and maintenance to optimise fuel use efficiency: &lt;i&gt;T. A. Jensen and J. N. Tullberg, University of Southern Queensland, Australia; and D. L. Antille, University of Southern Queensland and CSIRO Agriculture and Food, Australia&lt;/i&gt;; &lt;br&gt;4.Efficient water management and irrigation on farms: &lt;i&gt;K. Reardon-Smith and S. Mushtaq, Centre for Applied Climate Sciences, University of Southern Queensland, Australia; M. Scobie and J. Eberhard, Centre for Agricultural Engineering, University of Southern Queensland, Australia; and T. N. Maraseni, Centre for Sustainable Agricultural Systems, University of Southern Queensland, Australia&lt;/i&gt;; &lt;br&gt;&lt;br&gt;&lt;b&gt;Part 2 On-farm renewable energy heat and power generation&lt;/b&gt;&lt;br&gt;5.Assessing and modelling the costs of on-farm distributed renewable energy systems: &lt;i&gt;Julio Pombo-Romero, University of Vigo, Spain&lt;/i&gt;;&lt;br&gt;6.Energy-smart innovation and renewable energy systems on farms: an overview: &lt;i&gt;Ralph E. H. Sims, Massey University, New Zealand&lt;/i&gt;; &lt;br&gt;7.On-farm biomass technologies for heat and power: &lt;i&gt;Ralph E. H. Sims, Massey University, New Zealand&lt;/i&gt;; &lt;br&gt;8.Developments in agrivoltaics: achieving synergies by combining plants with solar photovoltaic power systems: &lt;i&gt;Stefano Amaducci, Eleonora Potenza and Michele Colauzzi, Università Cattolica del Sacro Cuore, Italy&lt;/i&gt;;  &lt;br&gt;&lt;br&gt;&lt;b&gt;Part 3 Energy-smart farming: case studies&lt;/b&gt;&lt;br&gt;9.Tools and technologies to reduce fossil energy use on dairy farms: &lt;i&gt;Philip Shine and Michael D. Murphy, Munster Technological University, Ireland; and John Upton, Teagasc Moorepark, Ireland&lt;/i&gt;; &lt;br&gt;10.Energy-smart pig farming: &lt;i&gt;Lee J. Johnston and Kelsey L. Hammers, West Central Research and Outreach Center, University of Minnesota, USA&lt;/i&gt;; &lt;br&gt;11.Energy-smart poultry farming: &lt;i&gt;Yi Liang, University of Arkansas, USA&lt;/i&gt;;</t>
  </si>
  <si>
    <t>&lt;ul&gt;&lt;li&gt;Comprehensive assessment of global agricultural on-farm energy costs, such as lighting and ventilation systems, operation and maintenance of farm machinery, as well as water and irrigation management&lt;/li&gt;&lt;li&gt;Explores the development of alternative, renewable energy systems, such as agrivoltaics, biomass heat technologies and anaerobic digestion for producing biogas from organic waste&lt;/li&gt;&lt;li&gt;Considers the practical application and implementation of energy-smart farming technologies in crop and livestock production, presenting case studies on energy-smart dairy, pig and poultry farming&lt;/li&gt;&lt;/ul&gt;</t>
  </si>
  <si>
    <t>10.19103/AS.2022.0100</t>
  </si>
  <si>
    <t>TVF;TVK;THX</t>
  </si>
  <si>
    <t>TEC003070;TEC003030;SCI024000</t>
  </si>
  <si>
    <t>TVF;TVK;THV;THY</t>
  </si>
  <si>
    <t>&lt;p&gt;&lt;strong&gt;“Internationally-renowned researcher Professor Per Kudsk from Aarhus University in Denmark assembled an excellent panel of European experts to discuss various aspects of IWM, namely weed ecology and intelligent weed control technologies, followed by numerous case studies. The book is timely, informative, and relevant to today’s pressing needs for clear guidelines promoting the adoption of much needed IWM practices around the globe.”&lt;/strong&gt; &lt;em&gt;(Professor Franck E. Dayan, Outlooks on Pest Management)&lt;/em&gt;&lt;/p&gt; &lt;p&gt;Weed management continues to face many challenges, including herbicide resistance, invasive species, climate change and how best to deploy the range of non-chemical control methods available. To tackle these challenges, integrated weed management (IWM) needs to evolve to embrace a more holistic, landscape-based agroecological approach.&lt;/p&gt; &lt;p&gt;&lt;em&gt;Advances in integrated weed management&lt;/em&gt; provides an authoritative review of the latest developments in IWM. The book covers new research on understanding weed ecology as a basis for more sustainable control, as well as developments in technology to better target IWM techniques. This collection also offers examples of how advances are being applied in practice for particular crops.&lt;/p&gt; &lt;p&gt;Edited by &lt;strong&gt;Professor Per Kudsk&lt;/strong&gt;, Aarhus University, Denmark, &lt;em&gt;Advances in integrated weed management&lt;/em&gt; will be a standard reference for weed scientists, researchers in crop protection, agronomists, farmers, companies supplying/manufacturing pesticides, and government and private sector agencies supporting sustainable agriculture.&lt;/p&gt;</t>
  </si>
  <si>
    <t>&lt;b&gt;Part 1 Weed ecology&lt;/b&gt;&lt;br&gt;1.Advances in understanding the contribution of weeds to the functioning of agroecosystems: &lt;i&gt;Sandrine Petit, Séverin Yvoz, Alexandre Ploteau, Camille Zuccolo and Stéphane Cordeau Agroécologie, AgroSup Dijon, INRAE, Univ. Bourgogne, Univ. Bourgogne Franche-Comté, Dijon, France&lt;/i&gt;; &lt;br&gt;2.Advances in understanding the dynamics of weed communities in integrated weed management systems: &lt;i&gt;Jonathan Storkey, Sustainable Agriculture Science, Rothamsted Research, UK&lt;/i&gt;; &lt;br&gt;3.Advances in managing arable weed propagules: &lt;i&gt;Bärbel Gerowitt, University of Rostock, Germany; and Barbara Baraibar, University of Lleida – Agrotecnio, Spain&lt;/i&gt;; &lt;br&gt;4.Advances in understanding allelopathic interactions between weeds and crops: &lt;i&gt;Çağla Görkem Eroğlu and Aurélie Gfeller, Agroscope, Plant Production Systems, Herbology in Field Crops, Switzerland; Anna Elizabeth Louw-Gaume, Agroscope, Corporate Strategy, Switzerland; and Judith Wirth, Agroscope, Plant Production Systems, Herbology in Field Crops, Switzerland&lt;/i&gt;; &lt;br&gt;5.Advances in understanding invasive characteristics in weed species: &lt;i&gt;Ahmet Uludağ, Çanakkale Onsekiz Mart University, Turkey; Mehmet Arslan, Erciyes University, Turkey; İlhan Üremiş, Hatay Mustafa Kemal University, Turkey; and Necmi Aksoy, Düzce University, Turkey&lt;/i&gt;; &lt;br&gt;&lt;br&gt;&lt;b&gt;Part 2 Intelligent weed control technologies&lt;/b&gt;&lt;br&gt;6.Modelling the effects of cropping systems on weed dynamics: the trade-off between process analysis and decision support: &lt;i&gt;Nathalie Colbach, AgroSup Dijon, INRAE, Université de Bourgogne, France&lt;/i&gt;; &lt;br&gt;7.Developing decision support systems (DSS) for weed management: &lt;i&gt;Panagiotis Kanatas, University of Patras, Greece; and Ilias Travlos, Ioannis Gazoulis and Alexandros Tataridas, Agricultural University of Athens, Greece&lt;/i&gt;; &lt;br&gt;8.Advanced detection technologies for weed scouting: &lt;i&gt;C. Fernandez-Quintanilla, J. Dorado and J. M. Peña, Instituto de Ciencias Agrarias (CSIC), Spain; and D. Andújar, Centro de Automatica y Robótica (CSIC), Spain&lt;/i&gt;; &lt;br&gt;9.Advances in precision application technologies for weed management: &lt;i&gt;Ran N. Lati, Newe Ya’ar Research Center, Agricultural Research Organization, Israel; Roland Gerhards, University of Hohenheim, Germany; Hanan Eizenberg and Maor Matzrafi, Newe Ya’ar Research Center, Agricultural Research Organization, Israel; Lior Blank, Agricultural Research Organization – Volcani Center, Israel; and Svend Christensen, University of Copenhagen, Denmark&lt;/i&gt;; &lt;br&gt;10.Advances in mechanical weed control technologies: &lt;i&gt;Bo Melander and Margaret R. McCollough, Aarhus University, Denmark&lt;/i&gt;; &lt;br&gt;&lt;br&gt;&lt;b&gt;Part 3 Case studies&lt;/b&gt;&lt;br&gt;11.On-farm implementation of integrated weed management: &lt;i&gt;M. M. Riemens and M. Elings, Wageningen University and Research, The Netherlands&lt;/i&gt;; &lt;br&gt;12.Optimising integrated weed management in narrow-row crops: &lt;i&gt;L. Bonin, ARVALIS-Institut du Végétal, France; R. Leskovšek, Agricultural Institute of Slovenia, Slovenia; C. Moonen, Institute of Life Science, Italy; W. Smith, NIAB, UK; and M. Sønderskov, Aarhus University, Denmark&lt;/i&gt;; &lt;br&gt;13.Integrated weed management in grasslands: &lt;i&gt;Urs Schaffner, CABI, Switzerland; Heinz Müller-Schärer, University of Fribourg, Switzerland; and Andreas Lüscher, Agroscope, Switzerland&lt;/i&gt;; &lt;br&gt;14.Integrated weed management in perennial woody crops: &lt;i&gt;Verónica Pedraza and José Luis González-Andújar, IAS-CSIC, Spain; Victoire Huet and Paul Tuteirihia, NIAB EMR, UK; and Julien Lecourt, Pôle Scientifique des vignobles Bernard Magrez, France&lt;/i&gt;; &lt;br&gt;15.Evaluating the economics of integrated weed management: &lt;i&gt;Pieter de Wolf, Saskia Houben, William Bijker and Koen Klompe, Wageningen Plant Research, The Netherlands&lt;/i&gt;; &lt;br&gt;</t>
  </si>
  <si>
    <t>&lt;ul&gt;&lt;li&gt;Summarises the current advances in IWM, such as the use of technology to allow for more informed decision making (e.g. decision support systems (DSS) and sensor technology)&lt;/li&gt;&lt;li&gt;Discusses the challenges continually faced by the sector, including herbicide resistance, invasive species, climate change and how best to deploy the range of non-chemical control methods available&lt;/li&gt;&lt;li&gt;Provides examples of the practical application of IWM and its optimisation in the field on different crops (cereals, vegetables, pasture, grasslands)&lt;/li&gt;&lt;/ul&gt;</t>
  </si>
  <si>
    <t>10.19103/AS.2021.0098</t>
  </si>
  <si>
    <t>TVP;TVK;TVF</t>
  </si>
  <si>
    <t>&lt;b&gt;This collection features four peer-reviewed literature reviews on biodiversity management practices in agriculture.&lt;/b&gt;&lt;br&gt;&lt;br&gt;The first chapter reviews biodiversity management practices and benefits in Conservation Agriculture (CA) systems. After looking at the importance of soil microorganisms, the chapter looks at how CA systems contribute to soil biological activity, particularly the way cover crops and rotations, with a no-till regime, can enrich soil and the multitude or organisms living in it.&lt;br&gt;&lt;br&gt;The second chapter synthesizes and reviews the published information on grass hedges and their soil benefits, to better understand the potential of grass hedges for managing water erosion as well as improving soil health in agricultural lands.&lt;br&gt;&lt;br&gt;The third chapter reviews research on ways of modifying the agricultural landscape to reverse the decline in a range of fauna and flora. The chapter also reviews the characteristics and types of field margins, as well as their role in agroecosystems. The chapter concludes with a discussion on managing field margins to promote insect biodiversity and rare arable plant populations.&lt;br&gt;&lt;br&gt;The final chapter considers the impact of agricultural intensification on agricultural landscapes, farming systems and biodiversity. The chapter highlights how hedgerows can contribute to the multifunctionality of agroecosystems in intensively-managed agricultural landscapes, focussing on improved pest regulation and enhanced pollination services.</t>
  </si>
  <si>
    <t xml:space="preserve">&lt;b&gt;Chapter 1&lt;/b&gt; - Biodiversity management practices and benefits in Conservation Agriculture systems: &lt;i&gt;Scott Day, Treelane Farms Ltd, Canada; Ademir Calegari, Agricultural Research Institute of Paraná State (IAPAR), Brazil; Alessandra Santos, Marcus Cremonesi, Lilianne Maia and Wilian Demetrio, Federal University of Paraná, Brazil; and Marie L. C. Bartz, Coimbra University, Portugal&lt;/i&gt;;  1 Introduction  2 Soil microorganisms and their importance  3 Effects of cropping practices on soil biodiversity and ecosystem functioning  4 Effectiveness of diversified CA cropping systems  5 Case study: biodiversity management practices and benefits in CA systems in South-West Manitoba (Canada)  6 Where to look for further information  7 References &lt;br&gt;&lt;b&gt;Chapter 2&lt;/b&gt; Conservation grass hedges and soil health parameters: &lt;i&gt;Humberto Blanco-Canqui, University of Nebraska, USA&lt;/i&gt;;  1 Introduction  2 Erosion  3 Soil properties  4 Food, feed and fuel production  5 Biodiversity or wildlife habitat  6 Factors affecting the performance of grass hedges  7 Summary  8 Future trends  9 Where to look for further information  10 References &lt;br&gt;&lt;b&gt;Chapter 3&lt;/b&gt; The role of field margins in biodiversity conservation in agroecosystems: &lt;i&gt;Alicia Cirujeda and Gabriel Pardo, Centro de Investigación y Tecnología Agroalimentaria de Aragón (CITA-Universidad de Zaragoza), Spain&lt;/i&gt;;  1 Introduction  2 Options for promoting biodiversity in agricultural landscapes  3 Field margins: characteristics and types  4 The role of field margins in agroecosystems  5 Managing field margins to promote insect biodiversity  6 Managing field margins to promote rare arable plants, reptiles, amphibians, birds and mammals  7 Conclusions  8 Where to look for further information  9 References &lt;br&gt;&lt;b&gt;Chapter 4&lt;/b&gt; The role of hedgerows in supporting biodiversity and other ecosystem services in intensively managed agricultural landscapes: &lt;i&gt;Audrey Alignier, Léa Uroy and Stéphanie Aviron, INRAE, France&lt;/i&gt;;  1 Introduction  2 What is a hedgerow?  3 The role of hedgerows as habitat for biodiversity  4 Hedgerows and hedgerow networks  5 Hedgerows and ecosystem services  6 Case study: hedgerow plantation and bocage restoration enhance biodiversity and other ecosystem services  7 Summary and future trends  8 Where to look for further information  9 References </t>
  </si>
  <si>
    <t>10.19103/9781801464031</t>
  </si>
  <si>
    <t>TVF;TVK;RBGB;TVDR;TVG;RGBC</t>
  </si>
  <si>
    <t>TEC003070;TEC003060;TEC003030;TEC003050;TEC003090</t>
  </si>
  <si>
    <t>TVF;TVK;TVBP;TVG;TVDR;RGBC</t>
  </si>
  <si>
    <t>&lt;b&gt;This collection features five peer-reviewed literature reviews on integrated weed management in cereal cultivation.&lt;/b&gt;&lt;br&gt;&lt;br&gt;The first chapter examines the problem of weeds in barley and explains the application of integrated weed management (IWM) to barley cultivation. The chapter also outlines weed control tactics and the practical implementation of IWM in barley.&lt;br&gt;&lt;br&gt;The second chapter reviews the availability of cultural strategies which can be used in wheat cultivation as part of an IWM strategy. The chapter considers the implementation of practices that can improve crop health, including diverse crop rotations.&lt;br&gt;&lt;br&gt;The third chapter considers the impact of weeds on maize cultivation and productivity, as well as the emergence of IWM as a sustainable method of controlling weeds. The chapter assesses the efficacy of key IWM techniques, such as crop rotations.&lt;br&gt;&lt;br&gt;The fourth chapter provides a detailed assessment of the biological constraints currently impacting the productivity of rice cultivation, focusing on the issue of weeds. The chapter includes an overview of the IWM approach and its benefits.&lt;br&gt;&lt;br&gt;The final chapter focuses on competitive cereal crops and cultural strategies for weed management, including the use of weed-suppressive cultivars, post-harvest crop residues, and cover crops for management of the weed seedbank and eventual weed suppression.</t>
  </si>
  <si>
    <t xml:space="preserve">&lt;b&gt;Chapter 1&lt;/b&gt; - Integrated weed management in barley cultivation: &lt;i&gt;Michael Widderick, Department of Agriculture and Fisheries, Australia&lt;/i&gt;;  1 Introduction  2 Integrated Weed Management  3 Weed control tactics  4 IWM in practice  5 Examples of IWM in barley  6 Conclusion  7 Where to look for further information  8 References &lt;br&gt;&lt;b&gt;Chapter 2&lt;/b&gt; Integrated weed management in wheat cultivation: &lt;i&gt;K. Neil Harker and John O’Donovan, Agriculture &amp; Agri-Food Canada; and Breanne Tidemann, University of Alberta, Canada&lt;/i&gt;;  1 Introduction – current weed control practices in wheat cultivation  2 Weed ecology and vulnerability  3 Integrated weed management (IWM)  4 IWM components  5 Combining optimal IWM components  6 Summary  7 Future trends  8 Where to look for further information  9 References &lt;br&gt;&lt;b&gt;Chapter 3&lt;/b&gt; Integrated weed management in maize cultivation: an overview: &lt;i&gt;Khawar Jabran, Duzce University, Turkey, Mubshar Hussain, Bahauddin Zakariya University, Pakistan and Bhagirath Singh Chauhan, The University of Queensland, Australia&lt;/i&gt;;  1 Introduction  2 Weeds and their impact on maize cultivation  3 The use of herbicides  4 Integrated weed management  5 IWM techniques: land preparation, cultivars, planting, cultivation and allelopathy  6 IWM techniques: Herbicide tolerant cultivars, rotations, allelopathy intercropping and cover crops  7 IWM techniques: mechanical control and fl ame weeding  8 Conclusions and future trends  9 Where to look for further information  10 References &lt;br&gt;&lt;b&gt;Chapter 4&lt;/b&gt; Integrated weed management techniques for rice: &lt;i&gt;Simerjeet Kaur and Gulshan Mahajan, Punjab Agricultural University, India; and Bhagirath S. Chauhan, The University of Queensland, Australia&lt;/i&gt;;  1 Introduction  2 Weeds in rice crops: the problem  3 The need for IWM in rice production  4 IWM: an overview  5 IWM techniques: preparation and control of the growing environment  6 IWM techniques: establishing the rice crop  7 IWM techniques: managing the rice crop  8 The integration of weed management techniques  9 Summary  10 Where to look for further information  11 References &lt;br&gt;&lt;b&gt;Chapter 5&lt;/b&gt; The use of allelopathy and competitive crop cultivars for weed suppression in cereal crops: &lt;i&gt;James M. Mwendwa, Charles Sturt University, Australia; Jeffrey D. Weidenhamer, Ashland University, USA; and Leslie A. Weston, Charles Sturt University, Australia&lt;/i&gt;;  1 Introduction: key issues and challenges  2 Competitive crops and cultural strategies in weed management  3 The effect of allelopathy on weed suppression  4 The effect of soil and environment on plant metabolites (allelochemicals)  5 Use of crop residue mulches and cover crops in weed suppression  6 Case studies: production of benzoxazinoids in cereal crops  7 Case studies: competitive cereal cultivars as a tool in integrated weed management  8 Summary and future trends  9 Where to look for further information  10 References </t>
  </si>
  <si>
    <t>10.19103/9781801464079</t>
  </si>
  <si>
    <t>TEC058000;TEC003030;TEC003070</t>
  </si>
  <si>
    <t>&lt;b&gt;"The work not only presents the state of the art for several aspects of IPM but goes further in analysing the actual issues of efficiency and obstacles for wider application by growers…In conclusion this book is a must-have for horticultural students and scientists. It will certainly help to raise IPM application in horticulture to a higher level."&lt;/b&gt;&lt;i&gt;(Peter Bleyaert, Chronica Horticulturae)&lt;/i&gt;&lt;br&gt;&lt;br&gt;&lt;b&gt;"The book contains some excellent detailed overviews of recent advances in IPM technology…I congratulate the editor and authors for assembling such a wide range of up-to-date IPM resources into this valuable initiative for scientists, students, agronomists and growers with an interest in horticulture." &lt;/b&gt;&lt;i&gt;(Dr Almudena Ortiz-Urquiza, Plant Pathology)&lt;/i&gt;&lt;br&gt;&lt;br&gt;&lt;b&gt;"&lt;i&gt;Improving integrated pest management in horticulture&lt;/i&gt; presents a comprehensive review of recent advances in knowledge and research in IPM in horticultural production…The book is easy and enjoyable to read and understand and the chapters and topics are logically arranged and presented. It will be a standard reference for graduate students preparing for careers in horticulture, IPM researchers in horticulture, crop pest management professionals, government agencies tasked with monitoring and regulating pesticide use in agriculture and manufacturers and suppliers of agricultural pesticides."&lt;/b&gt;&lt;i&gt;(Professor Stephen N. Wegulo, Crop Protection)&lt;/i&gt;&lt;br&gt;&lt;br&gt;&lt;b&gt;"This book is an extremely important source of information on the present situation and hopefully will encourage more research to refine IPM in horticultural crops."&lt;/b&gt;&lt;i&gt;(Professor Graham Matthews, Outlooks on Pest Management)&lt;/i&gt;&lt;br&gt;&lt;br&gt;Pests and diseases remain a significant threat to crop yields worldwide. With concerns about the environmental impact of synthetic pesticides, there remains a need to develop more environmentally-friendly biological methods of control that can be combined synergistically within integrated pest management (IPM) strategies.&lt;br&gt;&lt;br&gt;&lt;i&gt;Improving integrated pest management in horticulture&lt;/i&gt; provides a comprehensive review of the recent developments in integrated pest management for horticultural crops. The collection builds on the wealth of research on insect and disease control in horticulture using IPM strategies in areas such as biological control and decision support systems to target techniques more effectively. The book also includes valuable case studies based on practical experience of IPM.</t>
  </si>
  <si>
    <t>&lt;b&gt;Part 1 Using biological agents in integrated pest management&lt;/b&gt;&lt;br&gt;1.Advances in biopesticides for insect control in horticulture: &lt;i&gt;Travis R. Glare, Bio-Protection Research Centre, Lincoln University, New Zealand; and Aimee C. McKinnon, La Trobe University, Australia&lt;/i&gt;; &lt;br&gt;2.Advances in bioprotectants for plant disease control in horticulture: &lt;i&gt;Philippe C. Nicot, Thomas Pressecq and Marc Bardin, INRAE, Pathologie Végétale, France&lt;/i&gt;; &lt;br&gt;3.Advances in biostimulants as an IPM tool in horticulture: &lt;i&gt;Surendra K. Dara, University of California Cooperative Extension, USA&lt;/i&gt;; &lt;br&gt;4.Improving application systems for bioprotectants in integrated pest management (IPM) programmes in horticulture: &lt;i&gt;Clare Butler Ellis, Silsoe Spray Applications Unit Ltd, UK&lt;/i&gt;; &lt;br&gt;&lt;br&gt;&lt;b&gt;Part 2 Using decision support systems in integrated pest management&lt;/b&gt;&lt;br&gt;5.Advances in insect pest and disease monitoring and forecasting in horticulture: &lt;i&gt;Irene Vänninen, Natural Resources Institute Finland (LUKE), Finland&lt;/i&gt;; &lt;br&gt;6.Advances in proximal sensors to detect crop health status in horticultural crops: &lt;i&gt;Catello Pane, CREA – Research Centre for Vegetable and Ornamental Crops, Italy&lt;/i&gt;; &lt;br&gt;7.Advances in decision support systems (DSSs) for integrated pest management in horticultural crops: &lt;i&gt;Mark W. Ramsden, ADAS, UK; and Aoife O’Driscoll, NIAB, UK&lt;/i&gt;; &lt;br&gt;&lt;br&gt;&lt;b&gt;Part 3 Improving integrated pest management techniques and implementation&lt;/b&gt;&lt;br&gt;8.The use of agronomic practices in integrated pest management programmes in horticulture: &lt;i&gt;Aude Alaphilippe, Claude Bussi, Marion Casagrande, Tarek Dardouri and Sylvaine Simon, INRAE UERI Gotheron, France; Pierre-Eric Lauri, INRAE UMR ABSys, France; Amélie Lefèvre, INRAE Agroecological Vegetable Systems Experimental Facility, France; and Mireille Navarrete, INRAE UR Ecodeveloppement, France&lt;/i&gt;; &lt;br&gt;9.Advancing conservation biological control as a component of integrated pest management of horticultural crops: &lt;i&gt;Robbie D. Girling, Tom D. Breeze and Michael P. Garratt, University of Reading, UK&lt;/i&gt;; &lt;br&gt;10.Assessing the economics of integrated pest management for horticultural crops: &lt;i&gt;Philip R. Crain and David W. Onstad, Corteva Agriscience, USA&lt;/i&gt;; &lt;br&gt;11.Encouraging integrated pest management uptake in horticultural crop production: &lt;i&gt;Norma R. Samuel, Associate District Extension Director and Urban Horticulture Extension Agent, Institute of Food and Agricultural Sciences, University of Florida, USA; and Oscar E. Liburd, University of Florida-Gainesville, USA&lt;/i&gt;; &lt;br&gt;&lt;br&gt;&lt;b&gt;Part 4 Case studies&lt;/b&gt;&lt;br&gt;12.Practical application of integrated pest management in greenhouses and protected cultivation: &lt;i&gt;Bruno Gobin, Els Pauwels and Joachim Audenaert, PCS-Ornamental Plant Research, Belgium&lt;/i&gt;; &lt;br&gt;13.Practical applications of integrated pest management in horticultural cultivation: the cases of protected tomato and outdoor Brassica production: &lt;i&gt;Richard H. Binks, FreshTec Agricultural Consultancy Limited, UK&lt;/i&gt;; &lt;br&gt;14.Practical application of integrated pest management to control cabbage root fly in vegetables: &lt;i&gt;Louis Lippens, PCG vzw – Vegetable Research Centre Kruishoutem, Belgium; Sander Fleerakkers, PSKW vzw – Research Station for Vegetable Production Sint-Katelijne-Waver, Belgium; Femke Temmerman, Inagro vzw, Belgium; and Annelies De Roissart, HOGENT University of Applied Sciences &amp; Arts, Belgium&lt;/i&gt;; &lt;br&gt;</t>
  </si>
  <si>
    <t>&lt;ul&gt;&lt;li&gt;Reviews the latest research on the advances in IPM strategies for insect and disease control in horticultural crops&lt;/li&gt;&lt;li&gt;Highlights the challenges of using alternative methods of control successfully in IPM programmes (e.g. biopesticides, bioprotectants, biostimulants)&lt;/li&gt;&lt;li&gt;Provides examples of the practical implementation of IPM strategies to an array of horticultural crops (cucurbits, tomatoes, potatoes, cabbage, cauliflower) in differing environments (greenhouses, protected cultivation)&lt;/li&gt;&lt;/ul&gt;</t>
  </si>
  <si>
    <t>10.19103/AS.2021.0095</t>
  </si>
  <si>
    <t>TVP;TVS;TVF;TVK</t>
  </si>
  <si>
    <t>TEC058000;SCI073000;TEC003070;TEC003030</t>
  </si>
  <si>
    <t>&lt;b&gt;This collection features four peer-reviewed literature reviews on improving piglet welfare.&lt;/b&gt;&lt;br&gt;&lt;br&gt;The first chapter reviews the main welfare challenges faced during farrowing and lactation, including the occurrence of painful husbandry procedures, such as tooth resection, tail docking and castration. The chapter also highlights various mitigation strategies that can be implemented to optimise the welfare of both sows and piglets in the farrowing environment.&lt;br&gt;&lt;br&gt;The second chapter addresses some of the main welfare concerns that can arise during the weaning and nursery stage as a result of separation between piglet and sow and exposure to a new environment. The chapter also summarises the most important fields of environmental, nutritional and social stress and how these experiences can be mitigated with the correct strategies.&lt;br&gt;&lt;br&gt;The third chapter considers the demand for improved welfare and animal handling systems from governments, non-governmental organisations and consumers. The chapter reviews recent advancements in technology that have the potential to improve animal wellbeing, profitability and performance during the weaning period.&lt;br&gt;&lt;br&gt;The final chapter discusses the main etiological agents acting in the period of transition from weaning, the risk factors for their introduction and diffusion within the farm and the main measures available for their control.</t>
  </si>
  <si>
    <t xml:space="preserve">&lt;b&gt;Chapter 1&lt;/b&gt; - Optimising sow and piglet welfare during farrowing and lactation: &lt;i&gt;Emma M. Baxter, Animal Behaviour and Welfare Team, Animal and Veterinary Sciences Research Group, SRUC, UK; and Sandra Edwards, Newcastle University, UK&lt;/i&gt;;  1 Introduction  2 Welfare challenges during farrowing and lactation  3 Mitigating welfare challenges  4 Conclusions  5 Future trends in research  6 Where to look for further information  7 References &lt;br&gt;&lt;b&gt;Chapter 2&lt;/b&gt; Optimising pig welfare at the weaning and nursery stage: &lt;i&gt;Nicole Kemper, University of Veterinary Medicine Hannover, Germany&lt;/i&gt;;  1 Introduction  2 Minimising the impact of weaning  3 Optimised management: the human key factor  4 Conclusion  5 Future trends in research  6 Where to look for further information  7 References &lt;br&gt;&lt;b&gt;Chapter 3&lt;/b&gt; Welfare of weaned piglets: &lt;i&gt;Arlene Garcia and John J. McGlone, Texas Tech University, USA&lt;/i&gt;;  1 Introduction  2 Pre-weaning mortality  3 Weaning stress  4 Painful practices: castration and ear notching/tagging  5 Painful practices: tail docking and teeth clipping/resection  6 Transportation  7 New technologies  8 Conclusion  9 Where to look for further information  10 References &lt;br&gt;&lt;b&gt;Chapter 4&lt;/b&gt; Optimising the health of weaned piglets: &lt;i&gt;Andrea Luppi, Istituto Zooprofilattico Sperimentale della Lombardia e dell’Emilia Romagna (IZSLER), Italy&lt;/i&gt;;  1 Introduction  2 Transition from weaning: factors influencing health and performance of pigs  3 Transition from weaning: intervention and prevention strategies  4 Weaning transition and infectious agents  5 Viruses acting in the period of transition from weaning as immunosuppressive agents  6 Example of diseases recognising risk factors and prevention strategies in the transition from weaning  7 Conclusion and future trends  8 Where to look for further information  9 References </t>
  </si>
  <si>
    <t>10.19103/9781801460569</t>
  </si>
  <si>
    <t>&lt;b&gt;This collection features five peer-reviewed literature reviews on using crops as biofuel.&lt;/b&gt;&lt;br&gt;&lt;br&gt;The first chapter reviews the key issues and challenges faced when expanding sugarcane cultivation for bioenergy, primarily, competition with food crops, loss of biodiversity, water, air and soil pollution, as well as a potential increase in pest problems.&lt;br&gt;&lt;br&gt;The second chapter describes current technologies and constraints of biodiesel production, including the need for a consistent supply of feedstock to ensure a sustainable biodiesel industry. The chapter also examines life cycle assessment (LCA) of canola/rapeseed biodiesel production.&lt;br&gt;&lt;br&gt;The third chapter addresses the sustainability of biofuels derived from palm oil and discusses the impact of their production on our ecosystems. The chapter also reviews the economics of biofuel and the levels of governmental support needed for sustainable production.&lt;br&gt;&lt;br&gt;The fourth chapter examines the potential of varying grassland types for biomass production. It details the options for use of grassland biomass, citing its suitability for combustion, pyrolysis, biorefining and for use in bioenergy applications.&lt;br&gt;&lt;br&gt;The final chapter reviews best agronomic practices for increasing overall biomass output in the face of pressing environmental changes. It also utilises the LCA framework to review strategies for crop improvement, such as crop rotations.</t>
  </si>
  <si>
    <t xml:space="preserve">&lt;b&gt;Chapter 1&lt;/b&gt; - Cultivating sugarcane for use in bioenergy applications: key issues: &lt;i&gt;Hardev S. Sandhu, University of Florida, USA&lt;/i&gt;;  1 Introduction  2 Key issues and challenges in cultivating sugarcane for bioenergy applications  3 Addressing the key challenges  4 Case studies in how research can be used to improve cultivation in practice  5 Future trends in research  6 Concluding remarks  7 References &lt;br&gt;&lt;b&gt;Chapter 2&lt;/b&gt; Production of biodiesel from oilseeds: canola/rapeseed: &lt;i&gt;B. Brian He and Dev Shrestha, University of Idaho, USA&lt;/i&gt;;  1 Introduction  2 Current technologies and constraints of biodiesel production  3 Life cycle assessment of canola/rapeseed biodiesel  4 Future trends and conclusion  5 Where to look for further information  6 References &lt;br&gt;&lt;b&gt;Chapter 3&lt;/b&gt; Use of palm oil for biofuel: &lt;i&gt;Jean-Marc Roda, CIRAD and Universiti Putra Malaysia, Malaysia&lt;/i&gt;;  1 Introduction  2 Trends in biofuels  3 Production of palm-based biofuels  4 Biodiesel economics  5 Imports and defiscalisation: the odd alliance  6 The geopolitics of agribusiness: competition between productions systems  7 Conclusions  8 References &lt;br&gt;&lt;b&gt;Chapter 4&lt;/b&gt; Use of grassland for bioenergy and biorefining: &lt;i&gt;Ulrich Thumm, University of Hohenheim, Germany&lt;/i&gt;;  1 Introduction  2 Grassland biomass and biomass quality  3 Alternative uses for biomass from permanent grassland  4 Prospects for using grasslands for bioenergy  5 Conclusions  6 Where to look for further information  7 References &lt;br&gt;&lt;b&gt;Chapter 5&lt;/b&gt; Improvement options for agricultural crop production for food, feed and bioenergy: &lt;i&gt;Benoît Gabrielle, AgroParisTech and Université Paris-Saclay, France; and Pietro Goglio, Wageningen University, The Netherlands and Cranfield University, UK&lt;/i&gt;;  1 Introduction: the case for improving the performance of crop production systems  2 Methodological background  3 Improvement options  4 Summary  5 Future trends in research  6 Where to look for further information  7 References </t>
  </si>
  <si>
    <t>10.19103/9781801462914</t>
  </si>
  <si>
    <t>THX;TVF;TVK;TVQ;RGBC;TVR</t>
  </si>
  <si>
    <t>SCI024000;TEC003070;TEC003030;TEC003010;TEC003040</t>
  </si>
  <si>
    <t>THVB;TVF;TVK;TVQ;RGBC;TVR</t>
  </si>
  <si>
    <t>&lt;b&gt;"The book contains many contributions informed by recent research. These will be of value to nutritionists, dairy scientists and technologists working in research, industrial and teaching roles…the editors have achieved their aim of producing a reference work that addresses the nutritional and functional properties of milk and its contribution to human nutrition. It is a valuable reference source for dairy professionals."&lt;/b&gt;&lt;br&gt;&lt;i&gt;(International Journal of Dairy Technology)&lt;/i&gt;&lt;br&gt;&lt;br&gt;The dairy sector is under increasing scrutiny on environmental and health grounds. Optimising the nutritional and functional properties of milk as part of a balanced diet offers one solution to these challenges. This book draws on a wealth of knowledge from a team of internationally-renowned dairy experts to show how this can be achieved. &lt;br&gt;&lt;br&gt;&lt;i&gt;Understanding and improving the functional and nutritional properties of milk&lt;/i&gt; reviews the latest research on the remarkable range of functional and nutritional properties of milk that make it both a key food source and ingredient in a wide range of dairy products. The collection discusses proteins, lipids, carbohydrates and other components of milk, as well as how our understanding can be used to optimise the quality of milk and dairy products such as cheese and yoghurt.</t>
  </si>
  <si>
    <t>&lt;b&gt;Part 1 General&lt;/b&gt;&lt;br&gt;1.The role of the dairy matrix in the contribution of milk and dairy products to the human diet: &lt;i&gt;Jan Geurts, FrieslandCampina, The Netherlands&lt;/i&gt;; &lt;br&gt;2.Digestion of milk protein and milk fat: &lt;i&gt;Aiqian Ye, Riddet Institute, Massey University, New Zealand&lt;/i&gt;; &lt;br&gt;3.Milk composition and properties: interspecies comparison: &lt;i&gt;Golfo Moatsou, Agricultural University of Athens, Greece&lt;/i&gt;; &lt;br&gt;&lt;br&gt;&lt;b&gt;Part 2 Proteins and lipids&lt;/b&gt;&lt;br&gt;4.Caseins and casein micelles: &lt;i&gt;Thom Huppertz, FrieslandCampina and Wageningen University &amp; Research, The Netherlands and Victoria University, Australia; and Inge Gazi, Utrecht University and Netherlands Proteomics Center, The Netherlands&lt;/i&gt;; &lt;br&gt;5.Advances in dairy protein science: whey proteins: &lt;i&gt;Dimuthu Bogahawaththa and Todor Vasiljevic, Victoria University, Australia&lt;/i&gt;; &lt;br&gt;6.Understanding nutritional and bioactive properties of whey: &lt;i&gt;Geoffrey McCarthy, Teagasc Food Research Centre, Ireland; James A. O’Mahony, University College Cork, Ireland; and Mark A. Fenelon and Rita M. Hickey, Teagasc Food Research Centre, Ireland&lt;/i&gt;; &lt;br&gt;7.Functional ingredients based on bioactive peptides from milk proteins: &lt;i&gt;Egon Bech Hansen, Technical University of Denmark, Denmark&lt;/i&gt;;&lt;br&gt;8.Advances in dairy lipid science: physicochemical aspects: &lt;i&gt;Daylan A. Tzompa-Sosa, Ghent University, Belgium; and Naomi Arita-Merino, Wageningen University, The Netherlands&lt;/i&gt;; &lt;br&gt;9.Advances in understanding the biosynthetic pathways of milk lipids, their health benefits and bioactive properties: &lt;i&gt;Nurit Argov-Argaman, The Hebrew University of Jerusalem, Israel&lt;/i&gt;; &lt;br&gt;&lt;br&gt;&lt;b&gt;Part 3 Carbohydrates and other components&lt;/b&gt;&lt;br&gt;10.Lactose in milk: properties, nutritional characteristics and role in dairy products: &lt;i&gt;Thom Huppertz, FrieslandCampina and Wageningen University &amp; Research, The Netherlands&lt;/i&gt;; &lt;br&gt;11.Nutritional properties and biological activity of lactose and other dairy carbohydrates: &lt;i&gt;Michael Gänzle, University of Alberta, Canada&lt;/i&gt;; &lt;br&gt;12.Advances in understanding of indigenous milk enzymes: &lt;i&gt;Lotte Bach Larsen, Søren Drud-Heydary Nielsen and Nina Aagaard Poulsen, Aarhus University, Denmark; and Alan L. Kelly, University College Cork, Ireland&lt;/i&gt;; &lt;br&gt;13.Advances in understanding milk salts: &lt;i&gt;Xiao-Chen Liu and Leif H. Skibsted, University of Copenhagen, Denmark&lt;/i&gt;; &lt;br&gt;&lt;br&gt;&lt;b&gt;Part 4 Optimising milk composition and quality&lt;/b&gt;&lt;br&gt;14.Advances in instrumental analysis of dairy products: &lt;i&gt;Paul Andrewes and Stephen E. Holroyd, Fonterra Research and Development Centre, New Zealand; Brendon Gill and Richard Johnson, Fonterra Co-operative Group Ltd, New Zealand; and Andrew Lewis, Andrew MacKenzie and Mikhail Vyssotski, Callaghan Innovation, New Zealand&lt;/i&gt;; &lt;br&gt;15.Genetic factors affecting the composition and quality of cow’s milk: &lt;i&gt;Nina Aagaard Poulsen and Lotte Bach Larsen, Aarhus University, Denmark&lt;/i&gt;; &lt;br&gt;16.Dietary factors affecting the composition of cow’s milk: &lt;i&gt;Martin Auldist, Agriculture Victoria Research, Australia&lt;/i&gt;; &lt;br&gt;17.Sensory properties of milk: understanding and analysis: &lt;i&gt;Tim Coolbear, Nathalie Janin, Rachel Traill and Rebecca Shingleton, Fonterra Research and Development Centre, New Zealand&lt;/i&gt;; &lt;br&gt;18.Microbial quality and spoilage of raw cow’s milk: &lt;i&gt;Maria Kazou, Alkmini Gavriil, Chryssi Kounenidaki and Effie Tsakalidou, Agricultural University of Athens, Greece&lt;/i&gt;; &lt;br&gt;19.Understanding the contribution of milk constituents to the texture of dairy products: liquid milk products: &lt;i&gt;Hilton C. Deeth, University of Queensland, Australia&lt;/i&gt;; &lt;br&gt;20.Understanding the contribution of milk constituents to the texture of dairy products: fermented products: &lt;i&gt;Georg Surber, Harald Rohm and Doris Jaros, Technische Universität Dresden, Germany&lt;/i&gt;; &lt;br&gt;21.Understanding the contribution of milk constituents to the texture of dairy products: cheese: &lt;i&gt;Michel Britten, Agriculture and Agri-Food Canada, Canada&lt;/i&gt;; &lt;br&gt;</t>
  </si>
  <si>
    <t>&lt;ul&gt;&lt;li&gt;Comprehensive coverage of the latest research in isolating and analysing the diverse range of compounds in milk&lt;/li&gt;&lt;li&gt;Reviews the genetic factors that affect milk composition, as well as the ways milk chemistry can affect sensory quality&lt;/li&gt;&lt;li&gt;Explores the importance of milk as a valuable commodity&lt;/li&gt;&lt;/ul&gt;</t>
  </si>
  <si>
    <t>10.19103/AS.2022.0099</t>
  </si>
  <si>
    <t>&lt;b&gt;This collection features four peer-reviewed literature reviews discussing fungal diseases of apples.&lt;/b&gt;&lt;br&gt;&lt;br&gt;The first chapter discusses the main pre- and postharvest pathogens affecting apple production. The chapter also reviews recent advances in biological, chemical and cultural forms of disease management to optimise production, maintain fruit quality and enhance sustainability.&lt;br&gt;&lt;br&gt;The second chapter reviews the epidemiology of apple scab. The chapter explores the role of host resistance, as well as techniques to manage apple scab and minimise crop losses, including fungicide application and the use of biocontrol agents.&lt;br&gt;&lt;br&gt;The third chapter reviews preharvest fungal and bacterial diseases as well as viruses of tree fruit. It looks at advances in technology for pathogen detection as well as methods of integrated disease management, including biological and cultural control.&lt;br&gt;&lt;br&gt;The final chapter reviews the development of apple varieties that are resistant to a number of important diseases, including apple scab, powdery mildew, fire blight, nectria canker and Marssonina apple blotch. The chapter also considers the use of DNA-based selection techniques for developing resistance and the mechanisms on which resistance depends.</t>
  </si>
  <si>
    <t xml:space="preserve">&lt;b&gt;Chapter 1&lt;/b&gt; - Pre- and postharvest fungal apple diseases: &lt;i&gt;Wayne M. Jurick II, USDA-ARS, USA and Kerik D. Cox, Cornell University, USA&lt;/i&gt;;  1 Introduction: apple cultivation, production and storage and the impact of fungal apple diseases  2 Pre- and postharvest apple diseases  3 Chemical, biological and cultural forms of disease management during apple production and storage  4 Emerging pathogens affecting apple production in the United States  5 Conclusion  6 Where to look for further information  7 References &lt;br&gt;&lt;b&gt;Chapter 2&lt;/b&gt; - Epidemiology and management of apple scab: &lt;i&gt;Tom Passey and Xiangming Xu, NIAB EMR, UK&lt;/i&gt;;  1 Introduction  2 Apple scab epidemiology  3 Host resistance  4 Managing scab  5 Future trends  6 Where to look for further information  7 References &lt;br&gt;&lt;b&gt;Chapter 3&lt;/b&gt; - Advances in pest- and disease-resistant apple varieties: &lt;i&gt;Markus Kellerhals,  Agroscope, Switzerland&lt;/i&gt;;  1 Introduction: the development of disease-resistant apple varieties  2 Resistance to apple scab, powdery mildew and fire blight  3 Resistance to Nectria canker, Marssonina apple blotch and other diseases  4 Resistance to pests  5 Selection techniques and resistance mechanisms  6 Current disease-resistant apple varieties  7 Summary  8 Where to look for further information  9 References &lt;br&gt;&lt;b&gt;Chapter 4&lt;/b&gt; - Optimizing disease management in fruit cultivation: &lt;i&gt;Sara M. Villani, North Carolina State University, USA; Kerik D. Cox, Cornell University, USA; and George W. Sundin, Michigan State University, USA&lt;/i&gt;;  1 Introduction  2 Pre-harvest fungal diseases of tree fruit  3 Pre-harvest bacterial diseases of tree fruit  4 Viruses and virus-like agents of pome fruit and stone fruit  5 Disease management of tree fruit  6 Conclusion and future trends  7 Where to look for further information  8 References </t>
  </si>
  <si>
    <t>10.19103/9781801462891</t>
  </si>
  <si>
    <t>TVP;TVF;TVK;TVS;PSTP</t>
  </si>
  <si>
    <t>TEC058000;TEC003030;TEC003070;SCI073000</t>
  </si>
  <si>
    <t>TVP;TVF;TVK;TVS;PST</t>
  </si>
  <si>
    <t>&lt;b&gt;This collection features four peer-reviewed reviews of septoria tritici blotch in cereals.&lt;/b&gt;&lt;br&gt;&lt;br&gt;The first chapter reviews the various methods for managing septoria tritici blotch (STB), from the the use of fungicides to marker-assisted breeding for increased resistance to STB. It also surveys research on the molecular basis of host-pathogen interactions in STB.&lt;br&gt;&lt;br&gt;The second chapter reviews current research on the main fungal diseases affecting barley, focussing on biotrophic foliar diseases, such as stem rust and powdery mildew, as well as necrotrophic diseases, such as septoria tritici blotch and fusarium head blight. The chapter also discusses the implications for achieving sustainable resistance to the pathogens responsible for these diseases.&lt;br&gt;&lt;br&gt;The third chapter addresses advances in understanding the epidemiology of septoria tritici blotch in the major cereal crops. The chapter also reviews the taxonomy and life cycle of Zymoseptoria tritici - the cause of septoria tritici blotch, as well as the economic impact of the pathogen.&lt;br&gt;&lt;br&gt;The final chapter reviews recent research on genetic resistance loci and breeding strategies based on both conventional and biotechnology-based breeding approaches to achieve durable resistance to septoria tritici blotch infection, whilst simultaneously minimising the risk of grain yield losses.</t>
  </si>
  <si>
    <t xml:space="preserve">&lt;b&gt;Chapter 1&lt;/b&gt; - Diseases affecting wheat: Septoria tritici blotch: &lt;i&gt;S. B. Goodwin, USDA-ARS, USA&lt;/i&gt;;  1 Introduction  2 Use of fungicides for controlling STB  3 Breeding for increased resistance to STB  4 Understanding the molecular basis of the host–pathogen interaction  5 Conclusion and future trends  6 Where to look for further information  7 References &lt;br&gt;&lt;b&gt;Chapter 2&lt;/b&gt; Fungal diseases affecting barley: &lt;i&gt;Robert S. Brueggeman, Shyam Solanki, Gazala Ameen and Karl Effertz, Washington State University, USA; Roshan Sharma Poudel, North Dakota State University, USA; and Aziz Karakaya, Ankara University, Turkey&lt;/i&gt;;  1 Introduction  2 Understanding plant genetic resistance to fungal pathogens  3 Biotrophic foliar diseases: stem rust  4 Leaf rust  5 Stripe rust  6 Powdery mildew  7 Necrotrophic diseases: spot blotch  8 Net blotch  9 Ramularia leaf spot  10 Septoria speckled leaf blotch  11 Scald  12 Fusarium head blight  13 A seed-borne disease: barley stripe  14 Conclusion  15 References &lt;br&gt;&lt;b&gt;Chapter 3&lt;/b&gt; Advances in understanding the epidemiology of Septoria tritici blotch in cereals: &lt;i&gt;Stephen B. Goodwin, USDA-ARS, USA&lt;/i&gt;;  1 Introduction  2 What’s in a name: taxonomy of Z. tritici  3 Life cycle of Z. tritici  4 Mode of nutrition  5 Epidemiology  6 Diagnostics  7 Conclusion and future trends  8 Where to look for further information  9 References &lt;br&gt;&lt;b&gt;Chapter 4&lt;/b&gt; Advances in breeding techniques for durable Septoria tritici blotch (STB) resistance in cereals: &lt;i&gt;Harsh Raman, NSW Department of Primary Industries, Australia&lt;/i&gt;;  1 Introduction  2 Challenges in achieving durable resistance: qualitative and quantitative resistance  3 Molecular marker technologies for genetic mapping of Septoria tritici blotch resistance genes  4 Ways of increasing durability of resistance: planting of varietal mixtures  5 Ways of increasing durability of resistance: deployment of qualitative resistance genes  6 Ways of increasing durability of resistance: pyramiding of qualitative and quantitative resistance genes  7 Ways to increase durability of resistance: manipulation of plant architecture genes and deployment of multiple resistance loci  8 Marker-assisted selection (MAS) and genomic selection (GS) for Septoria tritici blotch resistance breeding  9 The use of genetic transformation and gene editing techniques  10 Conclusion and future trends  11 References </t>
  </si>
  <si>
    <t>10.19103/9781801463201</t>
  </si>
  <si>
    <t>&lt;b&gt;"It represents a truly magnum opus, contains copious references, and represents a distillation of the experience of scores of farmers, researchers and extension practitioners… To find such a wealth of practically-rooted experience on adoption and spread of Conservation Agriculture (CA) in this single Volume 3 of the series on CA is a triumph of hard work and wise collation which deserves widespread perusal by farmers and their organisations, researchers and policy-makers. At a time of such global challenge environmentally and in terms of ecosystem security, this book is timely indeed. May it achieve its aim to persuade and inform more adopters of CA."&lt;/b&gt;&lt;i&gt; (Professor John Wibberley, Ag4Dev)&lt;/i&gt;&lt;br&gt;&lt;br&gt;&lt;b&gt;"…this new volume is timely. More than 120 authors from more than 30 countries contribute global evidence and knowledge drawn together into a short survey and sixteen regional chapters, each including useful context and a section on where to look for further information…Our review of the first two volumes concluded: ‘This book can change the future.’ Chapters in this volume give us a glimpse of that future."&lt;/b&gt;&lt;i&gt;(David Dent, International Journal of Environmental Studies)&lt;/i&gt;&lt;br&gt;&lt;br&gt;&lt;b&gt;"The whole series is a magnificent achievement and will be the principal reference for years to come." &lt;/b&gt;&lt;i&gt;(David Dent)&lt;/i&gt;&lt;br&gt;&lt;br&gt;With growing scientific concern around the limitations of tillage-based agriculture, coupled with the sector’s need to contribute to being more sustainable, the development and adoption of alternative farming techniques has never been more important. Conservation Agriculture (CA) is emerging as a key alternative. The foundations of CA are built upon the use of no-till techniques and the use of rotations and cover crops to optimise different aspects of soil and crop health and resilience.&lt;br&gt;&lt;br&gt;&lt;i&gt;Advances in Conservation Agriculture Volume 3: Adoption and Spread&lt;/i&gt; provides an authoritative review from an array of international experts on the adoption of CA principles in different regions around the world. The final volume in this collection reviews the effectiveness of CA in differing contexts (e.g. in drier conditions where water conservation is important or in areas with poor soil) and refers to the wealth of research and experiential evidence currently available.</t>
  </si>
  <si>
    <t>&lt;p&gt;1.State of the global adoption and spread of Conservation Agriculture: &lt;em&gt;Amir Kassam, University of Reading, UK; Theodor Friedrich, Retired Food and Agriculture Organization of the United Nations (FAO) Expert on Conservation Agriculture, Germany; and Rolf Derpsch, Consultant, Paraguay&lt;/em&gt;; &lt;br&gt; 2.Conservation Agriculture in West and Central Canada: an integrated review of adoption: &lt;em&gt;Tom Goddard, Consultant, Canada; and Adam Hayes, Soil Management Consultant, Canada&lt;/em&gt;; &lt;br&gt; 3.Conservation Agriculture in the USA: &lt;em&gt;Sjoerd W. Duiker, Penn State University, USA&lt;/em&gt;; &lt;br&gt; 4.Conservation Agriculture in Central America, the Caribbean and Mexico: &lt;em&gt;Jose R. Benites, Independent Consultant on Land and Water, and Conservation Agriculture, Peru; Theodor Friedrich, Retired Food and Agriculture Organization of the United Nations (FAO) Expert on Conservation Agriculture, Germany; Roberto Azofeifa Rodríguez, Head of the Department of Agro-environmental Production of the National Directorate of Agricultural Extension, Costa Rica; Ariel Espinoza Salinas, Catholic Relief Services (CRS), Nicaragua; J. C. Juárez López, FAO Technical Officer, Guatemala; Carlos Andrés Zelaya Elvir, Consultant, Food and Agriculture Organization of the United Nations (FAO) (retired), Honduras; and Jose Escobar, Consultant ASA, CRS, El Salvador&lt;/em&gt;; &lt;br&gt; 5.Conservation Agriculture in South America: &lt;em&gt;Rafael Fuentes-Llanillo, IDR-Paraná IAPAR-EMATER and FEBRAPDP, Brazil; Marie Luise Carolina Bartz, University of Coimbra, Portugal and FEBRAPDP, Brazil; Tiago Santos Telles, IDR-Paraná IAPAR-EMATER, Brazil; Ademir Calegari, formerly IAPAR and FEBRAPDP, Brazil; Augusto Guilherme Araújo, formerly IAPAR, Brazil; Amir Kassam, University of Reading, UK; formerly IAPAR, Brazil; Amir Kassam, University of Reading, UK; David Roggero, AAPRESID, Argentina; Dimas Soares Junior, IDRParaná IAPAR-EMATER and FEBRAPDP, Brazil; Edgard Ramírez, AAPRESID, Argentina; Facundo Capandeguy, AUSID, Uruguay; Herbert Arnold Bartz, Farmer, Doctor Honoris Causa UEL and FEBRAPDP, Brazil (in memoriam); Jaime Hernández-Zamora, ANAPO, Bolivia; Ken Moriya, FEPASIDIAS, Paraguay; Luciano Dabalá, AUSID, Uruguay; María Cecilia Ginés, AAPRESID, Argentina; Martín Maria Cubilla, FEPASIDIAS, Paraguay; Ricardo Ralisch, formerly UEL Professor and FEBRAPDP, Brazil; Richard Trujillo Mendoza, ANAPO, Bolivia; Roberto Peiretti, Global Farmer Network, USA; Rolf Derpsch, formerly GTZ Paraguay Consultant, Germany; Telmo Jorge Carneiro Amado, UFSM, Brazil; and Theodor Friedrich, Retired Food and Agriculture Organization of the United Nations (FAO) Expert on Conservation Agriculture, Germany&lt;/em&gt;; &lt;br&gt; 6.Conservation Agriculture in the agri-environmental European context: &lt;em&gt;Emilio J. Gonzalez-Sanchez, Universidad de Córdoba, Spain, European Conservation Agriculture Federation (ECAF), Belgium and Asociación Española Agricultura de Conservación Suelos Vivos (AEACSV), Spain; Gottlieb Basch, Universidade de Évora, Instituto de Ciências Agrárias Mediterrânicas (ICAM), Portugal and European Conservation Agriculture Federation (ECAF), Belgium; Julio Roman-Vazquez, European Conservation Agriculture Federation (ECAF), Belgium; Elizabeth Moreno-Blanco, European Conservation Agriculture Federation (ECAF), Belgium; Miguel Angel Repullo-Ruiberriz de Torres, European Conservation Agriculture Federation (ECAF), Belgium and Centro Ifapa ‘Alameda del Obispo’, Spain; Theodor Friedrich, Retired Food and Agriculture Organization of the United Nations (FAO) Expert on Conservation Agriculture, Germany; and Amir Kassam, University of Reading, UK&lt;/em&gt;; &lt;br&gt; 7.Adoption and spread of Conservation Agriculture in North Africa: &lt;em&gt;Rachid Mrabet, National Institute of Agricultural Research (INRA), Morocco; Haithem Bahri, National Research Institute for Rural Engineering, Water, and Forestry (INRGREF), Tunisia; Omar Zaghouane, Consultant, Algeria; Hatem Cheikh M’Hamed, National Institute of Agricultural Research of Tunisia (INRAT), Tunisia; Sherif Ragab Mohamed El-Areed, Beni-Suef University, Egypt; and Moamen Mohamed Abou El-Enin, Al Azhar University, Egypt&lt;/em&gt;; &lt;br&gt; 8.Conservation Agriculture in West and Central Africa: &lt;em&gt;Lamourdia Thiombiano, Agriculture and Environmental Research Institute, Burkina Faso; Kalifa Coulibaly, Nazi BONI University, Burkina Faso; Saidi Mkomwa, African Conservation Tillage Network (ACT), Kenya; Kofi Boa, CA Center, Ghana; Robert B. Zougmoré, CCAFS/ICRISAT/WCA, Mali; Oumarou Balarabe, CIRAD, France; Traoré Salifou, Joseph Ki Zerbo University, Burkina Faso; Sylla Halimatu, Ministry of Agriculture, Burkina Faso&lt;/em&gt;; &lt;br&gt; 9.Conservation Agriculture in Eastern and Southern Africa: &lt;em&gt;Saidi Mkomwa, African Conservation Tillage Network (ACT), Kenya; Sepo Marongwe, African Conservation Tillage Network (ACT), Zimbabwe; Raymond Nazare, Freelance Consultant, Zimbabwe; and Weldone Mutai, African Conservation Tillage Network (ACT), Kenya&lt;/em&gt;; &lt;br&gt; 10.From theory to practice: key lessons in the adoption of Conservation Agriculture in South Africa: &lt;em&gt;H. J. Smith, ASSET Research, South Africa; G. Trytsman, Independent Researcher, South Africa; A. A. Nel, Independent Agronomist, South Africa; J. A. Strauss, Western Cape Department of Agriculture, South Africa; E. Kruger, Mahlathini Development Foundation, South Africa; R. K. Mampholo, National LandCare Program Coordinator, Department of Agriculture, Land Reform and Rural Development, South Africa; J. N. Van Coller, Conservation Agriculture Farmer - Libanon Farm, South Africa; H. Otto, Conservation Agriculture Farmer - Korannafontein Farm, South Africa; J. G. Steyn, Conservation Agriculture Farmer - Humanskraal Farm, South Africa; I. D. Dreyer, Conservation Agriculture Farmer - Skulpspruit Farm, South Africa; D. Slabbert, Conservation Agriculture Farmer - Van Rooyenswoning Farm, South Africa; R. Findlay, No-Till Club of KwaZulu-Natal, South Africa; E. Zunckel, Conservation Agriculture Farmer - Zunckels Farm, South Africa; and L. Visser, Agriculture Research Council – Small Grains, South Africa&lt;/em&gt;; &lt;br&gt; 11.Conservation Agriculture in West Asia: &lt;em&gt;Isam Bashour, Roula Bachour, Nicolas Haddad and Razan Dbaibo, American University of Beirut, Lebanon; Kassem Jouni, World Food Programme, Lebanon; Faten Adada, FAO Regional Office for the Near East and North Africa, Egypt; Yahya Shakhatreh, Yahya Bani-Kalaf, Abedaraheem Bawaliz, Iyad Musallam, Faddel Ismael, Mahmud Huwaian and Nabeel Bani Hani, National Agricultural Research Center, Jordan; Mina Devkota, International Center for Agricultural Research in the Dry Areas (ICARDA), Morocco; Atef Haddad and Yaser Musa, Aga Khan Foundation, Syria; Rabea Al Hayek, Agricultural Research Station, Syria; Abdulsattar Asmair Alrijabo, University of Mosul and Local Leader of the Conservation Agriculture Programme in Nineveh Province and North of Iraq, Iraq; Irfan Gultekin, Bahri Dagdas International Agricultural Research Institute, Turkey; Mohammad Esmaeil Asadi, Crop, Soil and Conservation Agriculture Systems, Golestan Agricultural and Natural Resources Research and Education Center, Iran; and Amir Kassam, University of Reading, UK&lt;/em&gt;; &lt;br&gt; 12.Adoption of Conservation Agriculture in Central Asia: &lt;em&gt;Aziz Nurbekov, Tashkent State Agrarian University, Uzbekistan; Alisher Mirzabaev, ZEF-University of Bonn, Germany; Muratbek Karabayev, CIMMYT, Kazakhstan; Nurali Asozoda, President Tajik Academy of Agricultural Science, Tajikistan; Nasriddin Khalilov, Samarkand Institute of Veterinary Medicine, Uzbekistan; and Dossymbek Sydyk, South-Western Research Institute of Livestock and Crop Production, Kazakhstan&lt;/em&gt;;&lt;br&gt; 13.Conservation Agriculture in Eurasia: &lt;em&gt;Hafiz Muminjanov, Food and Agriculture Organization of the United Nations (FAO), Italy; Tatiana Semenova, World Food Programme, Kyrgyzstan; Amir Kassam, University of Reading, UK; Theodor Friedrich, Retired Food and Agriculture Organization of the United Nations (FAO) Expert on Conservation Agriculture, Germany; Avetik Nersisyan, International Plant Protection Convention, Italy; Turi Fileccia, formerly Food and Agriculture Organization of the United Nations (FAO), Italy; Gagik Mkrtchyan, Armenian Technology Group Foundation, Armenia; Armen Zakaryan, Food and Agriculture Organization of the United Nations (FAO), Armenia; Imran Jumshudov and Yagub Guliyev, National Agrarian Research Centre, Azerbaijan; Alena Abarava, Lyakhovichi State Agricultural College, Belarus; Allan Pineda Burgos and Demna Martsvaladze, Food and Agriculture Organization of the United Nations (FAO), Georgia; Muratbek Karabayev, formerly International Maize and Wheat Improvement Center (CIMMYT), Kazakhstan; Gulnaz Kaseeva, Public Organization “AgroLead”, Kyrgyzstan; Omurbek Mambetov and Cholpon Alibakieva, Food and Agriculture Organization of the United Nations (FAO), Kyrgyzstan; Boris Boincean, Research Institute of Field Crops, Moldova; Mihail Rurac, State Agricultural University, Moldova; Vadim Bandurin, Association of the Supporters of No-till Planting, Russia; Luidmila Orlova, National Movement for Conservation Agriculture, Russia; Alexandr Toigildin, Ulyanovsk State Agricultural University, Russia; Khalil Safin, Bashkortostan State Agricultural University, Russia; Muhammadi Muminov, Jamshed Sangynov and Shavkat Juraev, Cooperative of Agricultural Extension Specialists “Sarob”, Tajikistan; Askarsho Zevarshoev, Public Organization “Eco Consultancy”, Tajikistan; Nicola Kosolap, Ukraine Agrarian University, Ukraine; Oksana Davis and Oleksandr Zhuravel, Food and Agriculture Organization of the United Nations (FAO), Ukraine; Michail Draganchuk, YouTube channel “No-tiller”, Ukraine; Alim Pulatov, Tashkent Institute of Irrigation and Agricultural Mechanization Engineers, Uzbekistan; Aziz Nurbekov, Tashkent State Agrarian University, Uzbekistan; Josef Kienzle and Sandra Corsi, Food and Agriculture Organization of the United Nations (FAO), Italy; and Emilio J. Gonzalez-Sanchez, Universidad de Córdoba, Spain&lt;/em&gt;; &lt;br&gt; 14.Conservation Agriculture in South Asia: &lt;em&gt;Yashpal Singh Saharawat, International Fertilizer Development Centre (IFDC), India; Mushtaq Gill, SACAN Services, Pakistan; Mahesh Gathala, CIMMYT, Bangladesh; Tika Bahadur Karki, Nepal Agricultural Research Council, Nepal; D. B. T. Wijeratne, Food and Agricultural Organization of the United Nations (FAO), Sri Lanka; Sayed Samiullah Hakimi, Kabul University, Afghanistan; Neelam Chaudhary, Directorate of Plant Protection and Quarantine, India; Md. Enamul Haque, Murdoch University, Australia; Richard W. Bell, Murdoch University, Australia; C. M. Parihar, Indian Agricultural Research Institute, India; Harisankar Nayak, Indian Agricultural Research Institute, India; Rajbir Singh, ICAR-Agricultural Technology Application Research Institute, India; R. K. Malik, CIMMYT, India; Upendra Singh, International Fertilizer Development Centre, USA; Raj Paroda, Trust for Advancement of Agricultural Sciences, India; and Amir Kassam, University of Reading, UK&lt;/em&gt;; &lt;br&gt; 15.Conservation Agriculture in Southeast Asia: &lt;em&gt;Yuji Niino, FAO Regional Office for Asia and the Pacific, Thailand; Victor B. Ella, University of The Philippines Los Baños, The Philippines; Florent Tivet, Centre de Coopération Internationale en Recherche Agronomique pour le Développement (CIRAD), Agroécologie et Intensification Durable des Cultures Annuelles (AIDA), University of Montpellier, France and General Directorate of Agriculture (GDA), Department of Agricultural Land Resources Management (DALRM), Cambodia; Vira Leng, General Directorate of Agriculture (GDA), Department of Agricultural Land Resources Management (DALRM), Cambodia; Hoa Tran Quoc, Centre de Coopération Internationale en Recherche Agronomique pour le Développement (CIRAD), University of Montpellier, France, and Department of Agricultural Land Management (DALaM), Laos; Pascal Lienhard, Centre de Coopération Internationale en Recherche Agronomique pour le Développement (CIRAD), Agroécologie et Intensification Durable des Cultures Annuelles (AIDA), University of Montpellier, France and Northern Mountainous Agriculture and Forestry Science Institute (NOMAFSI), Vietnam; Pham thi Sen, Northern Mountainous Agriculture and Forestry Science Institute (NOMAFSI), Vietnam; Thatheva Saphangthong, Department of Agricultural Land Management (DALaM), Laos; Vang Seng, General Directorate of Agriculture (GDA), Department of Agricultural Land Resources Management (DALRM), Cambodia; Lyda Hok, Royal University of Agriculture, Cambodia; Manuel Reyes, Kansas State University, USA; Stéphane Boulakia, Centre de Coopération Internationale en Recherche Agronomique pour le Développement (CIRAD), Agroécologie et Intensification Durable des Cultures Annuelles (AIDA), University of Montpellier, France; and Sim Choon Cheak, Sime Darby Plantation Research Sdn. Bhd., Malaysia&lt;/em&gt;; &lt;br&gt; 16.Adoption and spread of Conservation Agriculture in East Asia: &lt;em&gt;Hongwen Li and Jin He, National Institute of Conservation Tillage, China Agricultural University and Conservation Tillage Research Centre, Ministry of Agriculture and Rural Affairs, China&lt;/em&gt;; &lt;br&gt; 17.Conservation Agriculture in Australian dryland cropping and in New Zealand: the lessons of 70 years: &lt;em&gt;Jean-Francois Rochecouste, Grains Research Development Corporation, Australia; John Baker, Cross Slot IP Ltd, New Zealand; and Bill Crabtree, Farmer and Author, Australia&lt;/em&gt;;&lt;/p&gt;</t>
  </si>
  <si>
    <t>&lt;ul&gt;&lt;li&gt;Summarises current research on the adoption of Conservation Agriculture (CA) principles in different regions around the world&lt;/li&gt;&lt;li&gt;Highlights the emergence of CA as a key alternative to tillage-based agriculture&lt;/li&gt;&lt;li&gt;Reviews the challenges of effective implementation of CA in different contexts (e.g. drier conditions, poor soil quality)&lt;/li&gt;&lt;/ul&gt;</t>
  </si>
  <si>
    <t>10.19103/AS.2021.0088</t>
  </si>
  <si>
    <t>TVK;RNK;TVF;TVG</t>
  </si>
  <si>
    <t>TEC003070;TEC003030;NAT011000</t>
  </si>
  <si>
    <t>&lt;b&gt;"As a nutritionist I liked this book a lot. I like the setup of the book and how it starts with the gut microbiome and works through to the different ways to manipulate the gut bacteria, including enzymes and different kinds of fibre. I think this is a great book with a lot of advanced information.”&lt;/b&gt; &lt;i&gt;Dr Darlene Bloxham, Adisseo, USA&lt;/i&gt;&lt;br&gt;&lt;br&gt;The pig production sector faces many challenges, including the need to improve feed efficiency to reduce emissions from manure, finding alternative methods to prevent the onset of diseases affecting swine, as well as ensuring that the welfare of pigs is consistent with consumer and regulatory agencies’ expectations.&lt;br&gt;&lt;br&gt;&lt;i&gt;Understanding gut microbiomes as targets for improving gut health&lt;/i&gt; offers a comprehensive coverage on the wealth of research on the porcine gastrointestinal tract, its key role in pig health and nutrition, as well as its implications for improving feed efficiency and growth. This collection details how optimising the gut microbiome can contribute to an overall improvement in pig health.&lt;br&gt;&lt;br&gt;Edited by Professor Mick Bailey and Emeritus Professor Chris Stokes, University of Bristol, UK, &lt;i&gt;Understanding gut microbiomes as targets for improving gut health&lt;/i&gt; will be a standard reference text for pig/swine scientists in universities and research centres, pig feed manufacturers, and government and private sector agencies advising pig farmers on health and nutrition.</t>
  </si>
  <si>
    <t>&lt;b&gt;Part 1 The gut microbiome and pig gut health&lt;/b&gt;&lt;br&gt;1.Microbial ecosystems as targets for improving pig gut health: &lt;i&gt;Mick Bailey, Laura Peachey, Sarah Lambton and Chris Stokes, University of Bristol, UK&lt;/i&gt;; &lt;br&gt;2.Metabolic services of intestinal microbiota of swine: metabolism of carbohydrates and bile salts: &lt;i&gt;Weilan Wang, University of Calgary, Canada; and Tingting Ju and Michael G. Gänzle, University of Alberta, Canada&lt;/i&gt;; &lt;br&gt;3.Microbiological services delivered by the pig gut microbiome: &lt;i&gt;James T. Cullen, Waterford Institute of Technology, Ireland; Peadar G. Lawlor, Teagasc Moorepark, Ireland; and Gillian E. Gardiner, Waterford Institute of Technology, Ireland&lt;/i&gt;; &lt;br&gt;&lt;br&gt;&lt;b&gt;Part 2 Analysing the pig gut microbiome&lt;/b&gt;&lt;br&gt;4.The gut microbiota in pigs: ecology and biotherapeutics: &lt;i&gt;Thomas C. A. Hitch and David Wylensek, Institute for Medical Microbiology – RWTH University Hospital, Germany; Jürgen Harlizius, Chamber of Agriculture North Rhine-Westphalia, Germany; and Thomas Clavel, Institute for Medical Microbiology – RWTH University Hospital, Germany&lt;/i&gt;; &lt;br&gt;5.Understanding the relationship between the microbiome and the structure and function of the pig gastrointestinal tract: &lt;i&gt;Chunlong Mu and Weiyun Zhu, Nanjing Agricultural University, China&lt;/i&gt;; &lt;br&gt;6.Understanding the development of the gut microbiome in pigs: an overview: &lt;i&gt;Marion Borey, Jordi Estelle and Claire Rogel-Gaillard, Université Paris-Saclay, INRAE, AgroParisTech, GABI, France&lt;/i&gt;; &lt;br&gt;&lt;br&gt;&lt;b&gt;Part 3 Techniques to optimise gut function by manipulating gut microbiomes&lt;/b&gt;&lt;br&gt;7.The use of prebiotics to optimize gut function in pigs: &lt;i&gt;Barbara U. Metzler-Zebeli, University of Veterinary Medicine Vienna, Austria&lt;/i&gt;; &lt;br&gt;8.The use of dietary fibre to optimize microbial gut function in pigs, with particular consideration of dietary cereal grains and legumes: &lt;i&gt;Barbara A. Williams and Michael J. Gidley, Centre for Nutrition and Food Sciences, Queensland Alliance for Agriculture and Food Innovation, The University of Queensland, Australia&lt;/i&gt;;&lt;br&gt;9.The use of exogenous enzymes to optimize gut function in pigs: &lt;i&gt;David Torrallardona, Joan Tarradas and Núria Tous, IRTA, Spain&lt;/i&gt;; &lt;br&gt;10.Improving gut function in pigs to prevent dysbiosis and postweaning diarrhoea: &lt;i&gt;Charlotte Lauridsen, Ole Højberg and Nuria Canibe, Aarhus University, Denmark&lt;/i&gt;; &lt;br&gt;11.Improving gut function in pigs to prevent pathogen colonization: &lt;i&gt;P. Bosi, D. Luise and P. Trevisi, University of Bologna, Italy&lt;/i&gt;; &lt;br&gt;12.Microbial protein metabolism in the monogastric gastrointestinal tract: a review: &lt;i&gt;Kim C. M. Lammers-Jannink, Wageningen University and Research, The Netherlands; Stefanía Magnúsdóttir, UMC Utrecht, The Netherlands; Wilbert F. Pellikaan, Wageningen University and Research, The Netherlands; John Pluske, The University of Melbourne, Australia; and Walter J. J. Gerrits, Wageningen University and Research, The Netherlands&lt;/i&gt;; &lt;br&gt;</t>
  </si>
  <si>
    <t>&lt;ul&gt;&lt;li&gt;Provides a comprehensive coverage of the key ecosystem services delivered by the gut microbiome&lt;/li&gt;&lt;li&gt;Analysis of the pig gut microbiome and its relationship with the pig gastrointestinal tract&lt;/li&gt;&lt;li&gt;In-depth focus on the techniques available to optimise gut function as a means for improving pig gut health&lt;/li&gt;&lt;/ul&gt;</t>
  </si>
  <si>
    <t>10.19103/AS.2021.0089</t>
  </si>
  <si>
    <t>&lt;b&gt;This specially curated collection features five reviews of current and key research on improving water management in crop cultivation.&lt;/b&gt;&lt;br&gt;&lt;br&gt;The first chapter focuses on site-specific variable rate irrigation systems utilised across agriculture and examines site-specific data acquisition and mining approaches, such as soil mapping and zone delineation.&lt;br&gt;&lt;br&gt;The second chapter considers the main deficit irrigation strategies used in agriculture to improve crop water productivity. It also explores the status of site-specific irrigation management and its role in minimizing agricultural water use.&lt;br&gt;&lt;br&gt;The third chapter reviews progress in winter wheat water management and water-use efficiency (WUE), drawing on long-term field experiments in the U.S. southern Great Plains. It discusses the key relationships between yield, evapotranspiration, WUE and best management practices.&lt;br&gt;&lt;br&gt;The fourth chapter considers the key techniques for improving rice water productivity through enhanced irrigation practices aiming to reduce irrigation water use in rice cultivation, such as the Alternate Wetting and Drying technique.&lt;br&gt;&lt;br&gt;The final chapter examines the main irrigation methods used in dryland sorghum production. It also reviews the relationship between soil properties and irrigation management.</t>
  </si>
  <si>
    <t xml:space="preserve">&lt;b&gt;Chapter 1&lt;/b&gt; - Site-specific irrigation systems: &lt;i&gt;Amir Hagverdi, University of California-Riverside, USA; and Brian G. Leib, University of Tennessee-Knoxville, USA&lt;/i&gt;;  1 Introduction  2 Field-level mapping of soil variability  3 Delineation of irrigation management zones  4 Quantifying the potential impact of variable rate irrigation  5 Site-specific irrigation management  6 Future trends and conclusion  7 List of abbreviations  8 Where to look for further information  9 References &lt;br&gt;&lt;b&gt;Chapter 2&lt;/b&gt; - Deficit irrigation and site-specific irrigation scheduling techniques to minimize water use: &lt;i&gt;Susan A. O’Shaughnessy, USDA-ARS, USA; and Manuel A. Andrade, Oak Ridge Institute for Science and Education, USA&lt;/i&gt;;  1 Introduction  2 DI strategies: overview  3 DI strategies: approaches, risks and advantages  4 SSIM: achieving precision irrigation  5 Variable rate irrigation  6 Integration of plant feedback sensor systems for site-specific VRI control  7 Conclusions  8 Where to look for further information  9 Acknowledgements  10 Disclaimer  11 References &lt;br&gt;&lt;b&gt;Chapter 3&lt;/b&gt; - Improving water management in winter wheat: &lt;i&gt;Q. Xue, J. Rudd, J. Bell, T. Marek and S. Liu, Texas A&amp;M AgriLife Research and Extension Center at Amarillo, USA&lt;/i&gt;;  1 Introduction  2 Winter wheat yield  3 Yield determination under water-limited conditions  4 The role of measuring evapotranspiration (ET)  5 Water-use efficiency  6 Wheat yield, evapotranspiration (ET) and water-use efficiency (WUE) relationships  7 Case studies  8 Future trends and conclusion  9 Where to look for further information  10 References &lt;br&gt;&lt;b&gt;Chapter 4&lt;/b&gt; - Advances in irrigation techniques for rice cultivation: &lt;i&gt;D. S. Gaydon, CSIRO Agriculture, Australia&lt;/i&gt;;  1 Introduction  2 Water-saving measures  3 Scale-dependency of water productivity and water savings  4 Aerobic rice as a water-saving measure  5 Alternate wetting and drying (AWD) as a water-saving measure  6 Saturated soil culture (SSC) as a water-saving measure  7 Case study: water-saving irrigation in southeast Australia  8 Future trends and conclusion  9 Where to look for further information  10 References &lt;br&gt;&lt;b&gt;Chapter 5&lt;/b&gt; - Improving water management in sorghum cultivation: &lt;i&gt;Jourdan Bell, Texas A&amp;M AgriLife Research and Extension, USA; Robert C. Schwartz, USDA-ARS Conservation and Production Research Laboratory, USA; Kevin McInnes, Texas A&amp;M University, USA; Qingwu Xue and Dana Porter, Texas A&amp;M AgriLife Research and Extension, USA&lt;/i&gt;;  1 Introduction  2 Dryland production  3 Irrigation  4 Deficit irrigation  5 Soils and irrigation management  6 Conclusion  7 Where to look for further information  8 References </t>
  </si>
  <si>
    <t>10.19103/9781801462877</t>
  </si>
  <si>
    <t>TVDR;TVKC;TVF</t>
  </si>
  <si>
    <t>TEC003050;TEC003070;TEC003030</t>
  </si>
  <si>
    <t>TVDR;TVK;TVF</t>
  </si>
  <si>
    <t>&lt;b&gt;This collection features four peer-reviewed literature reviews on soil health indicators.&lt;/b&gt;&lt;br&gt;&lt;br&gt;The first chapter describes indicators and frameworks for soil health currently in use. It evaluates the principles underpinning current approaches to monitoring soil quality/health and shows these principles have been applied in the development of a practical soil health toolkit for use by UK farmers.&lt;br&gt;&lt;br&gt;The second chapter reviews the range of physical, chemical and biological indicators of soil health and how they can be used in practice. It focusses on measuring soil health in organic vegetable cultivation and, in particular, ways of measuring the effects of adding organic amendments to improve soil health.&lt;br&gt;&lt;br&gt;The third chapter discusses key issues in soil organic carbon (SOM) modelling and the development of increasingly sophisticated, dynamic SOM models. It looks at the role of SOM models in improving soil health monitoring and developing decision support tools for farmers&lt;br&gt;&lt;br&gt;The final chapter reviews current challenges in collecting more systematic and reliable data on earthworm communities, including issues in identifying different earthworm groups. It includes a case study on developing a robust method for accurate measurement of earthworm communities in soil in assessing and improving soil health.</t>
  </si>
  <si>
    <t xml:space="preserve">&lt;b&gt;Chapter 1&lt;/b&gt; - Developing soil health indicators for improved soil management on farm: &lt;i&gt;Elizabeth Stockdale, NIAB, UK; Paul Hargreaves, Scotland’s Rural College (SRUC), UK; and Anne Bhogal, ADAS Gleadthorpe, UK&lt;/i&gt;;  1 Introduction  2 Frameworks from policy and practice where soils are considered  3 Approaches to monitoring soil quality/health in agricultural systems  4 Case study: developing a practical and relevant soil health toolkit for UK agricultural soils  5 Conclusion and future trends  6 Where to look for further information  7 Acknowledgement  8 References &lt;br&gt;&lt;b&gt;Chapter 2&lt;/b&gt; - Biological indicators of soil health in organic cultivation: &lt;i&gt;A. Fortuna, Washington State University, USA; A. Bhowmik, Pennsylvania State University, USA; and A. Bary and C. Cogger, Washington State University, USA&lt;/i&gt;;  1 Introduction  2 Metrics of soil health  3 Using biological indicators  4 Conclusions and future trends  5 Acknowledgements  6 Where to look for further information  7 References &lt;br&gt;&lt;b&gt;Chapter 3&lt;/b&gt; - Modelling soil organic matter dynamics as a soil health indicator: &lt;i&gt;Eleanor E. Campbell, University of New Hampshire, USA; and John L. Field and Keith Paustian, Colorado State University, USA&lt;/i&gt;;  1 Introduction  2 SOM modelling basics  3 Current issues and developments in SOM modelling  4 Future trends in soil health monitoring and decision support services  5 Conclusion and future trends  6 Where to look for further information  7 References &lt;br&gt;&lt;b&gt;Chapter 4&lt;/b&gt; - Quantifying earthworm community structures as indicators of soil health: &lt;i&gt;Jacqueline L. Stroud, formerly Rothamsted Research, UK&lt;/i&gt;;  1 Introduction  2 Earthworms, soil health and management  3 Challenges in collecting data on earthworms  4 Developing improved assessment of earthworms  5 Results and discussion  6 Conclusion  7 Where to look for further information  8 References </t>
  </si>
  <si>
    <t>10.19103/9781801462853</t>
  </si>
  <si>
    <t>RBGB;TVF;TVK;TVG;TVDR</t>
  </si>
  <si>
    <t>TVBP;TVF;TVK;TVG;TVDR</t>
  </si>
  <si>
    <t>&lt;b&gt;This collection features five peer-reviewed literature reviews on conservation tillage in agriculture.&lt;/b&gt;&lt;br&gt;&lt;br&gt;The first chapter reviews types of tillage and soil disturbance and how different soil management techniques affect the cropping cycle. The chapter also discusses how soil disturbance can be minimised during key farming operations.&lt;br&gt;&lt;br&gt;The second chapter describes the principles of Conservation Agriculture (CA), looking primarily at soil management. It also examines the key concepts of no-tillage agriculture, as well as the environmental and economic benefits these techniques offer.&lt;br&gt;&lt;br&gt;The third chapter discusses the role of conservation tillage in organic farming, reviewing over 20 years of practical, on-farm research. It outlines the main benefits associated with conservation tillage, whilst also considering the challenges that arise with its implementation and how these can be addressed.&lt;br&gt;&lt;br&gt;The fourth chapter explores the emergence of conservation tillage (CT) as an innovation to address stagnant wheat yields in the Indo-Gangetic Plains of South Asia. The chapter explores the benefits of CT for soil health and crop yields, and highlights current obstacles facing region-wide adoption of CT.&lt;br&gt;&lt;br&gt;The final chapter reviews the advantages of zero-till maize cultivation, including reduced soil erosion and nutrient losses. It also summarises best management practices to optimise zero-till maize systems.</t>
  </si>
  <si>
    <t xml:space="preserve">&lt;b&gt;Chapter 1&lt;/b&gt; - Conservation tillage in organic farming: &lt;i&gt;Maike Krauss and Paul Mäder, Research Institute of Organic Agriculture (FiBL), Switzerland; Joséphine Peigné, ISARA-Lyon, France; and Julia Cooper, Newcastle University, UK&lt;/i&gt;;  1 Introduction  2 Main benefits of conservation tillage  3 Main challenges of conservation tillage  4 Future trends  5 Conclusion  6 Where to look for further information  7 References &lt;br&gt;&lt;b&gt;Chapter 2&lt;/b&gt; - The role of no or minimum mechanical soil disturbance in Conservation Agriculture systems: &lt;i&gt;Theodor Friedrich, Food and Agriculture Organization of the United Nations (FAO), Italy&lt;/i&gt;;  1 Introduction  2 Effects of soil tillage and tillage implements on the soil  3 Minimizing soil disturbance in farming  4 Conclusion  5 Where to look for further information  6 References &lt;br&gt;&lt;b&gt;Chapter 3&lt;/b&gt; - Soil management practices and benefits in Conservation Agriculture systems: &lt;i&gt;Michele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Italy&lt;/i&gt;;  1 Introduction  2 The principles of CA  3 Environmental benefits and ecosystem services  4 Economic benefits  5 Future trends  6 Conclusion  7 Where to look for further information  8 References &lt;br&gt;&lt;b&gt;Chapter 4&lt;/b&gt; - Zero-tillage cultivation of maize: &lt;i&gt;Wade E. Thomason, Bee Khim Chim and Mark S. Reiter, Virginia Tech University, USA&lt;/i&gt;;  1 Introduction  2 History of zero-tillage maize cultivation  3 Advantages of zero-tillage maize production: reduced soil erosion  4 Advantages of zero-tillage maize production: reduced nutrient losses  5 Advantages of zero-tillage maize production: water infiltration and use, economics and soil organic matter  6 Potential disadvantages of zero-tillage maize production  7 Success with zero-tillage maize production  8 The future of zero-tillage maize production  9 Where to look for further information  10 References &lt;br&gt;&lt;b&gt;Chapter 5&lt;/b&gt; - Conservation tillage for sustainable wheat intensification: the example of South Asia: &lt;i&gt;Vijesh Krishna, Georg-August University of Göttingen, Germany; Alwin Keil, International Maize and Wheat Improvement Center (CIMMYT), India; Sreejith Aravindakshan, Wageningen University, The Netherlands; and Mukesh Meena, Indian Institute of Soil and Water Conservation, India&lt;/i&gt;;  1 Introduction  2 Factors affecting the diffusion of CT wheat in South Asia  3 Recent evidence of the agronomic and economic impacts of CT wheat in South Asia  4 Constraints to the diffusion of CT practices in wheat in South Asia  5 Recent developments in CT wheat  6 Concluding remarks  7 Where to look for further information  8 Acknowledgements  9 References </t>
  </si>
  <si>
    <t>10.19103/9781801462815</t>
  </si>
  <si>
    <t>RBGB;TVG;TVK;TVF</t>
  </si>
  <si>
    <t>TEC003060;TEC003070;TEC003030;TEC003090</t>
  </si>
  <si>
    <t>TVBP;TVG;TVK;TVF</t>
  </si>
  <si>
    <t>&lt;b&gt;This collection features four peer-reviewed literature reviews on tropical agroforestry.&lt;/b&gt;&lt;br&gt;&lt;br&gt;The first chapter addresses the challenges associated with incorporating agroforestry into agroecological intensification and sustainable landscapes. The chapter also considers the challenge of developing policies in support of agroforestry, and the challenge of developing agroforestry at scale.&lt;br&gt;&lt;br&gt;The second chapter reviews to what extent agroforests are able to meet the objectives of sustainable forest management, focusing on biodiversity conservation, supply of forest products and carbon capture. The chapter also highlights the potential limits of system intensification in delivering ecosystem goods and services.&lt;br&gt;&lt;br&gt;The third chapter presents an overview of the ecosystem services that can be delivered by tropical agroforestry systems. The chapter presents practical approaches for trade-off analysis between ecosystem services and plant biodiversity for better design (or redesign) and how management of agroforestry systems can be optimised.&lt;br&gt;&lt;br&gt;The final chapter summarises the importance of cocoa-based agroforestry systems to global agricultural landscapes. The chapter reviews the different cocoa system technologies (e.g. cocoa-timber systems) and presents a four-step guide for analysing the shade canopy of shaded cocoa systems to ensure a diverse, resilient agroforestry system is in place.</t>
  </si>
  <si>
    <t xml:space="preserve">&lt;b&gt;Chapter 1&lt;/b&gt; - Moving up the scale: challenges in tropical agroforestry: &lt;i&gt;John Lynam, Independent Consultant&lt;/i&gt;;  1 Introduction  2 The challenge of agroforestry in agroecological intensification  3 The challenge of agroforestry in sustainable landscapes  4 The challenge of policy in support of agroforestry  5 The challenge of developing agroforestry at scale  6 Future trends and conclusion  7 Where to look for further information  8 References &lt;br&gt;&lt;b&gt;Chapter 2&lt;/b&gt; - The role of agroforestry in sustainable forest management (SFM) of tropical forests: &lt;i&gt;Lindsey Norgrove, Tabea Allen and Ata Davatgar, Bern University of Life Sciences, Switzerland&lt;/i&gt;;  1 Introduction  2 Extent and biodiversity of shifting cultivation landscapes  3 The productive function of shifting cultivation landscapes  4 Carbon capture in shifting cultivation landscapes  5 Implications of intensifying shifting cultivation  6 Summary  7 Acknowledgements  8 Where to look for further information  9 References &lt;br&gt;&lt;b&gt;Chapter 3&lt;/b&gt; - Tropical agroforestry and ecosystem services: trade-off analysis for better design strategies: &lt;i&gt;Rolando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Rica&lt;/i&gt;;  1 Introduction  2 Overview on ecosystem services provided by tropical agroforestry  3 Practical approaches to assess trade-offs between different ecosystem services, and between ecosystem services and biodiversity  4 Case study: application of trade-off analysis to derive better design strategies for agroforestry systems  5 Acknowledgment  6 Where to look for further information  7 References &lt;br&gt;&lt;b&gt;Chapter 4&lt;/b&gt; - Analysis and design of the shade canopy of cocoa-based agroforestry systems: &lt;i&gt;Eduardo Somarriba, CATIE, Costa Rica; Luis Orozco-Aguilar, University of Melbourne, Australia; Rolando Cerda, CATIE, Costa Rica; and Arlene López-Sampson, James Cook University, Australia&lt;/i&gt;;  1 Introduction  2 Cocoa shade typologies  3 A four-step guide for analysis of the shade canopy  4 Designing improved shade canopies  5 Future needs: a call for action  6 Where to look for further information  7 Acknowledgements  8 References </t>
  </si>
  <si>
    <t>10.19103/9781801462839</t>
  </si>
  <si>
    <t>TVR;TVF;TVK;KNAL</t>
  </si>
  <si>
    <t>TEC003040;TEC003070;TEC003030</t>
  </si>
  <si>
    <t>The safety of agri-food supply chains remains under constant threat from risks such as food adulteration, malicious contamination, microbiological and chemical hazards, as well as the presence of foreign bodies in food products.&lt;br&gt;&lt;br&gt;&lt;i&gt;Developing smart agri-food supply chains: Using technology to improve safety and quality&lt;/i&gt; provides an authoritative assessment of recent developments to improve safety and quality at key points in the agri-food supply chain. This collection provides a comprehensive coverage of the methods used in tracking and traceability (including detecting genetically-modified organisms in food products), ways of assessing product integrity, dealing with malicious contamination as well as quality assessment and ensuring transparency in supply chains.&lt;br&gt;&lt;br&gt;Edited by &lt;b&gt;Professor Louise Manning&lt;/b&gt;, Royal Agricultural University, UK, &lt;i&gt;Developing smart agri-food supply chains: Using technology to improve safety and quality&lt;/i&gt; will be a standard reference for those researching food safety, agri-food logistics and supply chains in universities or other research centres, as well as government and commercial agencies responsible for safety and quality monitoring of agri-food supply chains. It will also be a key reference for supply chain actors, from farmers to food processors and retailers.</t>
  </si>
  <si>
    <t>&lt;b&gt;Part 1 Tracking and traceability&lt;/b&gt;&lt;br&gt;1.Advances in traceability systems in agri-food supply chains: &lt;i&gt;Samantha Islam, University of Cambridge, UK; Louise Manning, Royal Agricultural University, UK; and Jonathan M. Cullen, University of Cambridge, UK&lt;/i&gt;; &lt;br&gt;2.Advances in fingerprint and rapid methods for improved traceability in agri-food supply chains: &lt;i&gt;Daniel Cozzolino, Heather E. Smyth and Yasmina Sultanbawa, ARC Industrial Transformation Training Centre for Uniquely Australian Foods and Centre for Nutrition and Food Sciences, Queensland Alliance for Agriculture and Food Innovation, The University of Queensland, Australia&lt;/i&gt;; &lt;br&gt;3.Advances in identifying GM plants: current frame of the detection of transgenic GMOs: &lt;i&gt;Yves Bertheau, INRA Honorary Directeur de recherche, Honorary Scientist at Centre d’Ecologie et des Sciences de la Conservation (CESCO), Muséum national d’Histoire naturelle, Centre National de la Recherche Scientifique, Sorbonne Université, France&lt;/i&gt;; &lt;br&gt;4.Advances in identifying GM plants: toward the routine detection of 'hidden' and 'new' GMOs: &lt;i&gt;Yves Bertheau, INRA Honorary Directeur de recherche, Honorary Scientist at Centre d’Ecologie et des Sciences de la Conservation (CESCO), Muséum national d’Histoire naturelle, Centre National de la Recherche Scientifique, Sorbonne Université, France&lt;/i&gt;;&lt;br&gt;&lt;br&gt;&lt;b&gt;Part 2 Product integrity and malicious contamination&lt;/b&gt;&lt;br&gt;5.Foodomics: Advances in product testing in agri-food supply chains: &lt;i&gt;Louise Manning, Royal Agricultural University, UK&lt;/i&gt;;&lt;br&gt;6.Key challenges and developments in non-targeted methods or systems to identify food adulteration: &lt;i&gt;Sara Erasmus and Saskia van Ruth, Wageningen University &amp; Research, The Netherlands&lt;/i&gt;; &lt;br&gt;7.Advances in identifying and tracking malicious contamination of food in agri-food supply chains: &lt;i&gt;Marta Marmiroli, University of Parma, Italy; and Jason C. White, The Connecticut Agricultural Experiment Station, USA&lt;/i&gt;; &lt;br&gt;8.The role of technology in crisis management and product recall in food supply chains: &lt;i&gt;Louise Manning, Royal Agricultural University, UK; and Aleksandra Kowalska, Maria Curie-Skłodowska University, Poland&lt;/i&gt;; &lt;br&gt;&lt;br&gt;&lt;b&gt;Part 3 Safety, quality and smart systems&lt;/b&gt;&lt;br&gt;9.Sampling and statistics in assessment of fresh produce: &lt;i&gt;K. B. Walsh, Central Queensland University, Australia; and V. A. McGlone and M. Wohlers, The New Zealand Institute for Plant and Food Research Limited, New Zealand&lt;/i&gt;; &lt;br&gt;10.Developing decision support systems for crop yield forecasts: &lt;i&gt;Lin Liu, University of Minnesota – Twin Cities, USA; and Bruno Basso, Michigan State University, USA&lt;/i&gt;; &lt;br&gt;11.Smart post-harvest technology to maintain quality and safety in fresh produce supply chains: &lt;i&gt;James Monaghan, Harper Adams University, UK&lt;/i&gt;; &lt;br&gt;12.Advances in techniques for identifying and tracking foreign bodies in agri-food supply chains: &lt;i&gt;Ilija Djekic, University of Belgrade, Serbia&lt;/i&gt;; &lt;br&gt;13.The use of Internet of Things (IoT) technology to improve transparency in agri-food supply chains: &lt;i&gt;Rounaq Nayak, Harper Adams University, UK&lt;/i&gt;; &lt;br&gt;14.Drivers of farmers’ usage of digital marketplace platform: evidence from India: &lt;i&gt;Arpita Agnihotri, Penn State Harrisburg, USA; and Saurabh Bhattacharya, Newcastle University Business School, UK&lt;/i&gt;; &lt;br&gt;</t>
  </si>
  <si>
    <t>&lt;ul&gt;&lt;li&gt;Highlights current issues that challenge the safety of agri-food supply chains (e.g. food adulteration, malicious contamination)&lt;/li&gt;&lt;li&gt;Assesses the recent developments implemented to improve safety and quality at all levels of the agri-food supply chain, including the use of smart agri-food systems&lt;/li&gt;&lt;li&gt;Emphasis on the need for improved tracking and traceability systems of food products to prevent and manage potential threats to safety &lt;/li&gt;&lt;/ul&gt;</t>
  </si>
  <si>
    <t>10.19103/AS.2021.0097</t>
  </si>
  <si>
    <t>RNFF;KNAC;TDCT;TVF;TVK</t>
  </si>
  <si>
    <t>TEC012030;TEC003070;TEC003030</t>
  </si>
  <si>
    <t>RNFF;KNAC;TDCT2;TVF;TVK</t>
  </si>
  <si>
    <t>&lt;b&gt;"[The book]…provides a balanced picture of the possibilities and advantages, as well as the challenges, that use of biological crop protection entails… For anyone involved in the microbial bioprotectants space, this is a comprehensive resource you won’t want to miss out on. It includes practical yet academic-led discussion and examples that help establish the roadmap for this section of the bioag sector."&lt;/b&gt;&lt;i&gt;(BioAgWorld)&lt;/i&gt; &lt;br&gt;&lt;br&gt;&lt;b&gt;"This book provides a plethora of knowledge on the biological fight against plant diseases. It’s a must have for everyone involved in plant science."&lt;/b&gt;&lt;i&gt;(Arie Dwarswaard, Greenity)&lt;/i&gt;&lt;br&gt;&lt;br&gt;&lt;b&gt;"The authors provide an overview of beneficial microorganisms against plant pathogens, with a focus on product development, authorisation and application in practice. The book is a source of knowledge and inspiration for researchers, product developers, policy makers and growers."&lt;/b&gt;&lt;i&gt;(Doriet Willemen, Gewasbescherming)&lt;/i&gt;&lt;br&gt;&lt;br&gt;With growing concerns about the environmental impact of synthetic fungicides, increasing levels of fungicide resistance and increasing regulatory restrictions on fungicide use, the crop protection sector faces mounting pressure to replace synthetic fungicides with more environmentally-friendly biological alternatives for disease control.&lt;br&gt;&lt;br&gt;&lt;i&gt;Microbial bioprotectants for plant disease management&lt;/i&gt; provides a comprehensive coverage of the recent advances in the development of more ecologically balanced biological methods to control plant diseases. The collection offers a focussed review on the availability and use of bacterial, fungal and viral bioprotectants, as well as the issues that arise with their development and use.&lt;br&gt;&lt;br&gt;Edited by two world-renowned figures in the field, &lt;i&gt;Microbial bioprotectants for plant disease management&lt;/i&gt; will be a standard reference point for researchers in crop protection and agronomy; government and private sector agencies involved in sustainable agriculture; agrochemical companies manufacturing/selling crop protection products; agronomists and farmers wanting to broaden their knowledge on bioprotectants.</t>
  </si>
  <si>
    <t>&lt;b&gt;Part 1 Product development of microbials&lt;/b&gt;&lt;br&gt;1.Advances in understanding modes of action of microbial bioprotectants: &lt;i&gt;Gabriele Berg, Graz University of Technology and Austrian Centre of Industrial Biotechnology, Austria; Peter Kusstatscher, Franz Stocker and Ahmed Abdelfattah, Graz University of Technology, Austria; and Tomislav Cernava, Graz University of Technology and Austrian Centre of Industrial Biotechnology, Austria&lt;/i&gt;; &lt;br&gt;2.Advances in screening approaches for the development of microbial bioprotectants to control plant diseases: &lt;i&gt;Wagner Bettiol, Embrapa (Brazilian Agricultural Research Corporation), Brazil; Flávio Henrique Vasconcelos de Medeiros, Universidade Federal de Lavras, Brazil; Josiane Barros Chiaramonte, Vittia Fertilizantes e Biológicos SA, Brazil; and Rodrigo Mendes, Embrapa (Brazilian Agricultural Research Corporation), Brazil&lt;/i&gt;; &lt;br&gt;3.Visualising plant colonisation by beneficial bacteria: a key step to improve the understanding of plant–microbe interactions: &lt;i&gt;Stéphane Compant, Günter Brader and Angela Sessitsch, AIT Austrian Institute of Technology GmbH, Austria&lt;/i&gt;; &lt;br&gt;4.Durability of efficacy of microbial bioprotectants against plant diseases: &lt;i&gt;Marc Bardin, Thomas Pressecq and Philippe C. Nicot, INRAE, Pathologie Végétale, Avignon, France; and Yousra Bouaoud, University of Bejaia, Algeria&lt;/i&gt;; &lt;br&gt;5.Advances in production and formulation of commercial microbial bioprotectant products: &lt;i&gt;Jacob Eyal, Michael Dimock, and José João Carvalho, Certis USA LLC, USA&lt;/i&gt;; &lt;br&gt;6.Key issues in the regulation of microbial bioprotectants in the European Union: challenges and solutions to achieve more sustainable crop protection: &lt;i&gt;Rüdiger Hauschild, APIS Applied Insect Science GmbH, Germany; and Willem J. Ravensberg, Koppert Biological Systems, The Netherlands&lt;/i&gt;; &lt;br&gt;7.Microbial bioprotectants and the marketplace: &lt;i&gt;Mark C. Trimmer, DunhamTrimmer LLC, USA&lt;/i&gt;; &lt;br&gt;&lt;br&gt;&lt;b&gt;Part 2 Biological control agents&lt;/b&gt;&lt;br&gt;8.The use of &lt;i&gt;Bacillus&lt;/i&gt; spp. as bacterial biocontrol agents to control plant diseases: &lt;i&gt;Adrien Anckaert, Anthony Arguelles Arias and Grégory Hoff, Gembloux Agro-Bio Tech, ULiege (University of Liège), Belgium; Maryline Calonne-Salmon and Stéphane Declerck, UCLouvain (University of Louvain-la-Neuve), Belgium; and Marc Ongena, Gembloux Agro-Bio Tech, ULiege (University of Liège), Belgium&lt;/i&gt;;&lt;br&gt;9.The use of &lt;i&gt;Pseudomonas&lt;/i&gt; spp. as bacterial biocontrol agents to control plant diseases: &lt;i&gt;Monica Hӧfte, Ghent University, Belgium&lt;/i&gt;; &lt;br&gt;10.Are there bacterial bioprotectants besides &lt;i&gt;Bacillus&lt;/i&gt; and &lt;i&gt;Pseudomonas&lt;/i&gt; species?: &lt;i&gt;Emilio Montesinos and Anna Bonaterra, Institute of Food and Agricultural Technology, University of Girona, Spain&lt;/i&gt;; &lt;br&gt;11.The use of &lt;i&gt;Trichoderma&lt;/i&gt; spp. to control plant diseases: &lt;i&gt;Enrique Monte and Rosa Hermosa, Spanish-Portuguese Institute for Agricultural Research (CIALE) – University of Salamanca, Spain&lt;/i&gt;; &lt;br&gt;12.&lt;i&gt;Clonostachys rosea&lt;/i&gt; to control plant diseases: &lt;i&gt;Dan Funck Jensen and Mukesh Dubey, Swedish University of Agricultural Sciences, Sweden; Birgit Jensen, University of Copenhagen, Denmark; and Magnus Karlsson, Swedish University of Agricultural Sciences, Sweden&lt;/i&gt;; &lt;br&gt;13.Bacteriophages to control plant diseases: &lt;i&gt;Manoj Choudhary and Mathews Paret, University of Florida and North Florida Research and Education Center, IFAS, University of Florida, USA; Aleksa Obradović, University of Belgrade, Serbia; Katarina Gašić, Institute for Plant Protection and Environment, Serbia; and Jeffrey B. Jones, University of Florida, USA&lt;/i&gt;; &lt;br&gt;14.The use of mild viruses for control of plant pathogenic viruses: &lt;i&gt;Nelia Ortega-Parra, De Ceuster Meststoffen BV (DCM) and Wageningen University &amp; Research, The Netherlands; Zafeiro Zisi, Scientia Terrae Research Institute VZW and Katholieke Universiteit Leuven, Belgium; and Inge M. Hanssen, De Ceuster Meststoffen NV (DCM), Belgium&lt;/i&gt;; &lt;br&gt;15.Biocontrol via mycoviruses, a neglected option for bioprotection?: &lt;i&gt;Anne D. van Diepeningen, BU Biointeractions and Plant Health, Wageningen University and Research, The Netherlands&lt;/i&gt;; &lt;br&gt;&lt;br&gt;&lt;b&gt;Part 3 Examples of use of microbial bioprotectants&lt;/b&gt;&lt;br&gt;16.Development and scale-up of bioprotectants to keep staple foods safe from aflatoxin contamination in Africa: &lt;i&gt;Ranajit Bandyopadhyay, Alejandro Ortega-Beltran, Matieyedou Konlambigue, Lawrence Kaptoge and Titilayo D. O. Falade, International Institute of Tropical Agriculture, Nigeria; and Peter J. Cotty, Ocean University of China, China&lt;/i&gt;; &lt;br&gt;17.Using &lt;i&gt;Verticillium albo-atrum&lt;/i&gt; WCS850 to control Dutch elm disease: &lt;i&gt;Joeke Postma, Wageningen University &amp; Research, The Netherlands&lt;/i&gt;; &lt;br&gt;&lt;br&gt;&lt;b&gt;Part 4 Future outlook on microbial bioprotectants&lt;/b&gt;&lt;br&gt;18.The role of bioprotectants for disease control in integrated crop protection approaches: &lt;i&gt;Jürgen Köhl, Wageningen University &amp; Research, The Netherlands&lt;/i&gt;; &lt;br&gt;19.Future outlook on microbial bioprotectants in agriculture: &lt;i&gt;Willem J. Ravensberg, Koppert Biological Systems, The Netherlands&lt;/i&gt;; &lt;br&gt;</t>
  </si>
  <si>
    <t>&lt;ul&gt;&lt;li&gt;A comprehensive review of the recent developments in microbial bioprotectants&lt;/li&gt;&lt;li&gt;Covers key classifications of bioprotectants: bacterial (e.g. Bacillus spp.), fungal (e.g. Trichoderma spp.), and viral (e.g. bacteriophages)&lt;/li&gt;&lt;li&gt;Discusses the general issues that arise with the use of key bioprotectants throughout agriculture (e.g. risk of development of resistance against bioprotectants) &lt;/li&gt;&lt;/ul&gt;</t>
  </si>
  <si>
    <t>10.19103/AS.2021.0093</t>
  </si>
  <si>
    <t>TVK;TVF;TVP;PST</t>
  </si>
  <si>
    <t>&lt;b&gt;This collection features five peer-reviewed literature reviews on ensuring animal welfare during transport and slaughter.&lt;/b&gt;&lt;br&gt;&lt;br&gt;The first chapter examines the impact of transport on beef and dairy cattle, as well as the effects of transport on carcass quality issues, such as bruising and dark cutting beef. It details how conditions can be optimised to ensure the welfare needs of the animal are met during all stages of transport.&lt;br&gt;&lt;br&gt;The second chapter reviews the legislation and codes of practice surrounding the transport and slaughter of cows to be culled as a result of disease or the development of health conditions such as lameness.&lt;br&gt;&lt;br&gt;The third chapter considers the effects of transport, handling and slaughter practices on pigs as well as physiological effects on carcass and meat quality.&lt;br&gt;&lt;br&gt;The fourth chapter explores current approaches used to stun poultry before slaughter, including electrical stunning and controlled atmosphere stunning. The chapter reviews the associated risks and benefits of each approach to overall bird health and welfare.&lt;br&gt;&lt;br&gt;The final chapter reviews the main welfare issues associated with management of sheep once they leave the farm, including transport by road and sea, use of holding facilities as well as handling and stunning of sheep at abattoirs.</t>
  </si>
  <si>
    <t xml:space="preserve">&lt;b&gt;Chapter 1&lt;/b&gt; - Optimizing welfare in transport and slaughter of cattle: &lt;i&gt;Jan Shearer, Iowa State University, USA&lt;/i&gt;;  1 Introduction  2 Culling and permanent herd removals  3 Transport of cattle to markets and slaughter facilities  4 Trends in transport of dairy and beef cattle  5 Muscling and body condition of cull cows arriving at slaughter plants  6 Hide and carcass bruising evaluation  7 Optimising welfare during the pre-transport stage  8 Welfare of cattle during transport  9 Welfare of cattle at slaughter  10 Summary  11 Where to look for further information  12 References &lt;br&gt;&lt;b&gt;Chapter 2&lt;/b&gt; - Ensuring the welfare of culled dairy cows during transport and slaughter: &lt;i&gt;Carmen Gallo and Ana Strappini, Universidad Austral de Chile, Chile&lt;/i&gt;;  1 Introduction  2 Legislation and codes of practice  3 Pre-transport conditions that influence the welfare of cows during transport  4 Welfare of culled cows during transport  5 The effects of livestock markets on cow welfare  6 Welfare of cows at the slaughter plant  7 Conclusions  8 Where to look for further information  9 References &lt;br&gt;&lt;b&gt;Chapter 3&lt;/b&gt; - Optimising pig welfare during transport, lairage and slaughter: &lt;i&gt;Luigi Faucitano, Agriculture and Agri-Food Canada, Canada; and Antonio Velarde, Institute of Agrifood Research and Technology, Spain&lt;/i&gt;;  1 Introduction  2 Welfare during transport  3 Welfare in lairage  4 Welfare during stunning and slaughter  5 Animal welfare audit protocols  6 Conclusion and future trends  7 Where to look for further information  8 References &lt;br&gt;&lt;b&gt;Chapter 4&lt;/b&gt; - Improving welfare in poultry slaughter: &lt;i&gt;Dorothy McKeegan, Institute of Biodiversity, Animal Health and Comparative Medicine, University of Glasgow, UK; and Jessica Martin, The Royal (Dick) School of Veterinary Studies and The Roslin Institute, University of Edinburgh, UK&lt;/i&gt;;  1 Introduction  2 Lairage  3 Stunning methods  4 Conclusions  5 Where to look for further information  6 References &lt;br&gt;&lt;b&gt;Chapter 5&lt;/b&gt; - Humane transport, lairage and slaughter of sheep: &lt;i&gt;P. H. Hemsworth and E. C. Jongman, University of Melbourne, Australia&lt;/i&gt;;  1 Introduction  2 Animal welfare and its assessment  3 Transporting sheep  4 Abattoirs  5 Sheep pen design: rest and recovery in lairage  6 Sheep handling  7 Stunning  8 Safeguarding animal welfare  9 Future trends and conclusion  10 Where to look for further information  11 Acknowledgements  12 References </t>
  </si>
  <si>
    <t>10.19103/9781801462242</t>
  </si>
  <si>
    <t>TVHP;TVHF;TVF</t>
  </si>
  <si>
    <t>&lt;b&gt;This collection features five peer-reviewed literature reviews on poultry housing systems.&lt;/b&gt;&lt;br&gt;&lt;br&gt;The first chapter reviews current poultry housing systems and the recent emergence of enriched cages and cage-free systems. It explores the impact of conventional cages on bird health and welfare, looking primarily at bone health.&lt;br&gt;&lt;br&gt;The second chapter examines the impact of different housing systems on the safety and quality of eggs. It reviews how hen housing and flock management can affect indicator populations, foodborne pathogens and chemical contamination.&lt;br&gt;&lt;br&gt;The third chapter considers the relationship between housing conditions and management in the rearing and production of broilers. It reviews the major welfare issues related to the housing of broilers, including feed and water restriction.&lt;br&gt;&lt;br&gt;The fourth chapter discusses current environmental enrichment strategies implemented in poultry production. The chapter details the benefits of these strategies, as well as their role in contributing to more sustainable production models.&lt;br&gt;&lt;br&gt;The final chapter reviews current knowledge on perching behaviour of chickens, as well as the associated risks to bird health and welfare that arise with the use of elevated structures, such as keel bone damage.</t>
  </si>
  <si>
    <t xml:space="preserve">&lt;b&gt;Chapter 1&lt;/b&gt; - Welfare issues in poultry housing and management: laying hens: &lt;i&gt;Victoria Sandilands, Scotland’s Rural College (SRUC), UK&lt;/i&gt;; &lt;br&gt; 1 Introduction  2 Conventional cages  3 Enriched cages  4 Cage-free housing  5 Conclusion  6 Where to look for further information  7 References &lt;br&gt;&lt;b&gt;Chapter 2&lt;/b&gt; - The effects of laying hen housing systems on egg safety and quality: &lt;i&gt;Deana R. Jones, US Department of Agriculture, Agricultural Research Service, USA&lt;/i&gt;;  1 Introduction  2 Indicator organisms in monitoring egg safety  3 Salmonella spp.  4 Other pathogens and chemical contaminants  5 Egg quality  6 Summary  7 Future trends in research  8 References &lt;br&gt;&lt;b&gt;Chapter 3&lt;/b&gt; - Broiler breeding flocks: management and animal welfare: &lt;i&gt;Ingrid C. de Jong and Rick A. van Emous, Wageningen Livestock Research, The Netherlands&lt;/i&gt;;  1 Introduction  2 Housing conditions and management in the rearing period  3 Housing conditions and management in the production period  4 Welfare issues: restricted feeding and water restriction  5 Welfare issues: excisions, mating behaviour and quality of feather cover  6 Environmental enrichment  7 Vaccinations  8 Transgenerational effects  9 Concluding remarks  10 Where to look for further information  11 References &lt;br&gt;&lt;b&gt;Chapter 4&lt;/b&gt; - The contribution of environmental enrichment to sustainable poultry production: &lt;i&gt;Inma Estevez, Neiker-Tecnalia and Ikerbasque (The Basque Foundation for Science), Spain ; and Ruth C. Newberry , Norwegian University of Life Sciences, Norway&lt;/i&gt;;  1 Introduction  2 Structural complexity: an introduction  3 Structural complexity: cover panels  4 Structural complexity: perches, barriers and ramps  5 Other benefits of structural complexity  6 Visual enrichment through lighting  7 Foraging enrichments  8 Comfort behaviour enrichments  9 Enrichment and use of outdoor areas  10 Discussion  11 Conclusions  12 References &lt;br&gt;&lt;b&gt;Chapter 5&lt;/b&gt; - The role of perches in chicken welfare: &lt;i&gt;Lars Schrader and Julia Malchow, Institute of Animal Welfare and Animal Husbandry – Friedrich-Loeffler-Institut, Germany&lt;/i&gt;;  1 Introduction  2 Why do chickens perch?  3 Ontogeny of perching  4 Anatomic prerequisites for perching  5 Properties of perches: the chicken's view  6 Elevated structures in pullet and layer housing  7 Elevated structures in broiler housing  8 Conclusions  9 Future trends in research  10 References </t>
  </si>
  <si>
    <t>10.19103/9781801462228</t>
  </si>
  <si>
    <t>&lt;b&gt;"This book is number 106 in the Burleigh Dodds Series in Agriculture Science and continues this excellent series of informative reviews in plant and animal agricultural production systems. This volume is a collection of chapters by experts in cereal diseases and disease management from around the world and contains some excellent detailed overviews on recent advances in our understanding of key cereal pathogens and advances in their management. It will be a valuable resource for wheat and barley focussed researchers, breeders and growers."&lt;/b&gt;&lt;br&gt;&lt;i&gt;(Professor Matt Dickinson, University of Nottingham, UK - Plant Pathology)&lt;/i&gt;&lt;br&gt;&lt;br&gt;It’s been estimated that up to 40% of crop yields are lost to pests and diseases worldwide, a problem exacerbated by increasing fungicide resistance. Given the continuous struggle between crops and the diseases which exploit them, achieving durable disease resistance remains a key challenge in ensuring global food security. A range of issues need to be addressed to meet this challenge for major diseases affecting cereal crops such as Fusarium, barley yellow dwarf virus (BYDV) and Septoria.&lt;br&gt;&lt;br&gt;&lt;i&gt;Achieving durable disease resistance in cereals&lt;/i&gt; provides an authoritative review of key advances, from better understanding of pathogen biology/epidemiology and plant-pathogen interactions, to identifying sources of resistance and advances in techniques for breeding new varieties. This collection offers a comprehensive review of research on achieving durable resistance to diseases such as Fusarium head blight, Septoria tritici blotch, Septoria nodorum blotch, tan spot, blast, BYDV and Ramularia.&lt;br&gt;&lt;br&gt;Edited by &lt;b&gt;Professor Richard Oliver&lt;/b&gt;, Curtin University, Australia, &lt;i&gt;Achieving durable disease resistance in cereals&lt;/i&gt; will be an excellent reference for researchers in cereal science, arable farmers, government and private sector agencies supporting cereal production and companies supplying the cereals sector (e.g. seed companies). It complements &lt;i&gt;Integrated disease management of wheat and barley&lt;/i&gt;, also edited by Professor Oliver, published by Burleigh Dodds Science in 2018.</t>
  </si>
  <si>
    <t>1.Global patterns of cereal diseases and the impacts of breeding for host plant resistance: &lt;i&gt;Serge Savary and Laetitia Willocquet, Institut National de Recherche pour l’Agriculture, l’alimentation et l’Environnement (INRAE), France&lt;/i&gt;; &lt;br&gt;&lt;br&gt;&lt;b&gt;Part 1 Fungal diseases of cereals: rusts&lt;/b&gt;&lt;br&gt;2.Advances in understanding the biology and epidemiology of rust diseases of cereals: &lt;i&gt;Vanessa Bueno-Sancho, Clare M. Lewis and Diane G. O. Saunders, John Innes Centre, UK&lt;/i&gt;; &lt;br&gt;3.Advances in identifying stripe rust resistance genes in cereals: &lt;i&gt;Tianheng Ren, Zhi Li, Feiquan Tan, Cheng Jiang and Peigao Luo, Sichuan Agricultural University, China&lt;/i&gt;; &lt;br&gt;&lt;br&gt;&lt;b&gt;Part 2 Fungal diseases of cereals: Fusarium head blight&lt;/b&gt;&lt;br&gt;4.Advances in understanding the epidemiology of &lt;i&gt;Fusarium&lt;/i&gt; in cereals: &lt;i&gt;Stephen N. Wegulo, University of Nebraska-Lincoln, USA&lt;/i&gt;; &lt;br&gt;5.Cereal-&lt;i&gt;Fusarium&lt;/i&gt; interactions: Improved fundamental insights into &lt;i&gt;Fusarium&lt;/i&gt; pathogenomics and cereal host resistance reveals new ways to achieve durable disease control: &lt;i&gt;Claire Kanja, Ana K. Machado Wood, Laura Baggaley, Catherine Walker and Kim E. Hammond-Kosack, Rothamsted Research, UK&lt;/i&gt;; &lt;br&gt;6.Advances in genetic improvement of durable resistance to &lt;i&gt;Fusarium&lt;/i&gt; head blight in wheat: &lt;i&gt;Guihua Bai, USDA-ARS, USA&lt;/i&gt;; &lt;br&gt;&lt;br&gt;&lt;b&gt;Part 3 Fungal diseases of cereals: Septoria tritici blotch&lt;/b&gt;&lt;br&gt;7.Advances in understanding the epidemiology of Septoria tritici blotch in cereals: &lt;i&gt;Stephen B. Goodwin, USDA-ARS, USA&lt;/i&gt;; &lt;br&gt;8.Understanding plant-pathogen interactions in Septoria tritici blotch infection of cereals: &lt;i&gt;Y. Petit-Houdenot and M.-H. Lebrun, UMR Bioger, Université Paris Saclay, INRAE, AgroParistech, France; and G. Scalliet, Syngenta Crop Protection AG, Switzerland&lt;/i&gt;; &lt;br&gt;9.Advances in breeding techniques for durable Septoria tritici blotch (STB) resistance in cereals: &lt;i&gt;Harsh Raman, NSW Department of Primary Industries, Australia&lt;/i&gt;; &lt;br&gt;&lt;br&gt;&lt;b&gt;Part 4 Fungal diseases of cereals: Septoria nodorum blotch and spot blotch&lt;/b&gt;&lt;br&gt;10.Understanding the plant-pathogen interaction associated with Septoria nodorum blotch of wheat: &lt;i&gt;Gayan K. Kariyawasam, North Dakota State University, USA; and Timothy L. Friesen, Edward T. Schafer Agricultural Research Center, USDA-ARS, USA&lt;/i&gt;; &lt;br&gt;11.Advances in genetic mapping of Septoria nodorum blotch resistance in wheat and applications in resistance breeding: &lt;i&gt;Min Lin and Morten Lillemo, Norwegian University of Life Sciences, Norway&lt;/i&gt;; &lt;br&gt;12.Advances in breeding techniques for durable resistance to spot blotch in cereals: &lt;i&gt;Ramesh Chand, Institute of Agricultural Sciences, Banaras Hindu University, India; Sudhir Navathe, Agharkar Research Institute, India; and Sandeep Sharma, Institute of Agricultural Sciences, Banaras Hindu University, India&lt;/i&gt;; &lt;br&gt;&lt;br&gt;&lt;b&gt;Part 5 Fungal diseases of cereals: net blotch&lt;/b&gt;&lt;br&gt;13.Advances in understanding the epidemiology, molecular biology and control of net blotch and the net blotch barley interaction: &lt;i&gt;Anke Martin, Barsha Poudel and Buddhika Amarasinghe Dahanayaka, Centre for Crop Health, University of Southern Queensland, Australia; Mark S. McLean, Agriculture Victoria, Victorian Department of Economic Development, Jobs, Tourism and Resources, Australia; Lisle Snyman, Queensland Department of Agriculture and Fisheries, Australia; and Francisco J. Lopez-Ruiz, Centre for Crop and Disease Management, Curtin University, Australia&lt;/i&gt;; &lt;br&gt;14.Understanding plant–pathogen interactions in net blotch infection of cereals: &lt;i&gt;Karl M. Effertz, Shaun J. Clare, Sarah M. Harkins and Robert S. Brueggeman, Washington State University, USA&lt;/i&gt;; &lt;br&gt;15.Breeding barley for durable resistance to net and spot forms of net blotch: &lt;i&gt;Jerome D. Franckowiak, University of Minnesota, USA; and Gregory J. Platz, Hermitage Research Facility, Agri-Science Queensland, Australia&lt;/i&gt;; &lt;br&gt;&lt;br&gt;&lt;b&gt;Part 6 Fungal diseases of cereals: tan spot, blast and Ramularia&lt;/b&gt;&lt;br&gt;16.Tan spot disease under the lenses of plant pathologists: &lt;i&gt;Reem Aboukhaddour and Mohamed Hafez, Agriculture and Agri-Food Canada, Canada; Stephen E. Strelkov, University of Alberta, Canada; and Myriam R. Fernandez, Agriculture and Agri-Food Canada, Canada&lt;/i&gt;; &lt;br&gt;17.Towards an early warning system for wheat blast: epidemiological basis and model development: &lt;i&gt;J. M. Fernandes, Embrapa Trigo, Brazil; E. M. Del Ponte and J. P. Ascari, Universidade Federal de Viçosa, Brazil; T. J. Krupnik, International Maize and Wheat Improvement Center (CIMMYT), Bangladesh; W. Pavan, Universidade de Passo Fundo and SensorOn – Estrada do Trigo, Brazil; F. Vargas, SensorOn – Estrada do Trigo, Brazil; and T. Berton, Universidade de Passo Fundo, Brazil&lt;/i&gt;; &lt;br&gt;18.Investigating the biology of rice blast disease and prospects for durable resistance: &lt;i&gt;Vincent M. Were and Nicholas J. Talbot, The Sainsbury Laboratory, University of East Anglia, UK&lt;/i&gt;; &lt;br&gt;19.Ramularia leaf spot in barley: &lt;i&gt;Neil Havis, Scotland’s Rural College (SRUC), UK&lt;/i&gt;; &lt;br&gt;&lt;br&gt;&lt;b&gt;Part 7 Barley yellow dwarf virus&lt;/b&gt;&lt;br&gt;20.Advances in understanding the biology and epidemiology of barley yellow dwarf virus (BYDV): &lt;i&gt;Douglas Lau, Embrapa Trigo, Brazil; Talita Bernardon Mar, National Council for Scientific and Technological Development Fellow (CNPq) (Embrapa-CNPq), Brazil; Carlos Diego Ribeiro dos Santos, Postgraduate Program in Plant Science, Faculty of Agronomy, Federal University of Rio Grande do Sul (UFRGS), Brazil; Eduardo Engel, Postgraduate Program in Entomology, University of São Paulo, Brazil; and Paulo Roberto do Valle da Silva Pereira, Embrapa Florestas, Brazil&lt;/i&gt;; &lt;br&gt;21.Resistance breeding in barley against Barley yellow dwarf virus (BYDV): avoiding negative impacts on anatomy and physiology: &lt;i&gt;Torsten Will, Frank Ordon and Dragan Perovic, Julius Kühn-Institute (JKI), Federal Research Centre for Cultivated Plants, Germany&lt;/i&gt;; &lt;br&gt;&lt;br&gt;&lt;b&gt;Part 8 Fungal diseases of cereals: Regional strategies&lt;/b&gt;&lt;br&gt;22.Key challenges in breeding durable disease-resistant cereals: North America: &lt;i&gt;Christina Cowger, USDA-ARS, USA&lt;/i&gt;; &lt;br&gt;23.Achievements in breeding cereals with durable disease resistance in Northwest Europe: &lt;i&gt;James K. M. Brown, John Innes Centre, UK&lt;/i&gt;; &lt;br&gt;24.Key challenges in breeding durable disease-resistant cereals: North Africa and West Asia: &lt;i&gt;Sarrah Ben M’Barek, Regional Field Crops Research Center of Béja and CRP Wheat Septoria Phenotyping Platform, Tunisia; and Seyed Mahmoud Tabib Ghaffary, Safiabad Agricultural and Natural Resources Research and Education Center (AREEO), Iran&lt;/i&gt;; &lt;br&gt;</t>
  </si>
  <si>
    <t>&lt;ul&gt;&lt;li&gt;Provides an authoritative review of the key developments in achieving durable disease resistance in cereal crops&lt;/li&gt;&lt;li&gt;Comprehensive coverage of the major diseases that affect cereal crops (Fusarium head blight, Septoria tritici blotch, tan spot)&lt;/li&gt;&lt;li&gt;Assesses the key challenges in breeding durable disease-resistant cereals faced globally, with dedicated chapters to the regional strategies established by North America, North-west Europe, North Africa and West Asia &lt;/li&gt;&lt;/ul&gt;</t>
  </si>
  <si>
    <t>10.19103/AS.2021.0092</t>
  </si>
  <si>
    <t>TVKC;TVP;TVF</t>
  </si>
  <si>
    <t>TVK;TVF;TVP</t>
  </si>
  <si>
    <t>&lt;b&gt;This collection features five peer-reviewed literature reviews on decision support systems (DSS) in agriculture.&lt;/b&gt;&lt;br&gt;&lt;br&gt;The first chapter provides a review of DSS in agriculture, whilst addressing the key questions surrounding their use for farm soil and crop management. The different aspects of agricultural DSS design, implementation and operation are also discussed.&lt;br&gt;&lt;br&gt;The second chapter assesses the role of DSS for pest monitoring and management through information technology such as, remote sensing, GIS, spectral indices, image-based diagnostics, and phenology-based degree day models.&lt;br&gt;&lt;br&gt;The third chapter discusses the potential of implementing DSS within the growing mechanisation in greenhouses. It examines differences in development and application of deterministic explanatory and data-based models for real-time control and DSS.&lt;br&gt;&lt;br&gt;The fourth chapter explores the key issues associated with deploying DSS in precision agriculture, whilst also considering their human and social aspects. The chapter also considers how future research on DSS can be moulded to improve productivity in a precision agriculture setting.&lt;br&gt;&lt;br&gt;The final chapter outlines the importance of a participatory approach in DSS development, whilst also offering examples of climate-based DSS for crop and land management, pest and disease management, and livestock (dairy) management.</t>
  </si>
  <si>
    <t xml:space="preserve">&lt;b&gt;Chapter 1&lt;/b&gt; - Developing decision support systems (DSS) for farm soil and crop management: &lt;i&gt;Matt Aitkenhead, The James Hutton Institute, UK&lt;/i&gt;;  1 Introduction  2 Spatial data and sensor requirements for DSS  3 Models and software for DSS  4 DSS user interface design, actuators and systems  5 Decision support or decision-making?  6 What reasons are there for low uptake of DSS?  7 What will DSSs of the future look like?  8 Summary  9 Where to look for further information  10 References &lt;br&gt;&lt;b&gt;Chapter 2&lt;/b&gt; - Decision-support systems for pest monitoring and management: &lt;i&gt;B. Sailaja, Ch. Padmavathi, D. Krishnaveni, G. Katti, D. Subrahmanyam, M. S. Prasad, S. Gayatri and S. R. Voleti, ICAR-Indian Institute of Rice Research, India&lt;/i&gt;;  1 Introduction  2 Pest identification  3 Pest monitoring  4 Pest forecasting  5 Integrated pest management (IPM)  6 Case studies  7 Summary and future trends  8 Where to look for further information  9 References &lt;br&gt;&lt;b&gt;Chapter 3&lt;/b&gt; - Models, sensors and decision support systems in greenhouse cultivation: &lt;i&gt;Oliver Körner, Leibniz Institute of Vegetable and Ornamental Crops (IGZ), Germany&lt;/i&gt;;  1 Introduction  2 Greenhouses as controllable units for decision making  3 The decision-making process  4 Growers’ decision tools  5 Models for decision support  6 Case studies  7 Future trends and conclusion  8 Where to look for further information  9 References &lt;br&gt;&lt;b&gt;Chapter 4&lt;/b&gt; - Modelling and decision support systems in precision agriculture: &lt;i&gt;Nicolas Tremblay, Agriculture and Agri-Food Canada, Canada&lt;/i&gt;;  1 Introduction  2 Key issues  3 Human and social aspects  4 Case studies with an emphasis on nitrogen management  5 Research options for decision support systems to improve productivity in a precision agriculture framework  6 Conclusion  7 Future trends  8 Where to look for further information  9 References &lt;br&gt;&lt;b&gt;Chapter 5&lt;/b&gt; - Developing climate-based decision support systems from agricultural systems models: &lt;i&gt;Clyde W. Fraisse, University of Florida-Gainesville, USA; Norman E. Breuer, Catholic University Nuestra Señora de la Asunción, Paraguay; and Victor Cabrera, University of Wisconsin-Madison, USA&lt;/i&gt;;  1 Introduction  2 Importance of a participatory approach in DSS development  3 Examples of climate-based DSSs for crop and land management  4 Examples of climate-based DSSs for pest and disease management  5 Examples of climate-based DSSs for livestock (dairy) management  6 Lessons learned on the development of climate-based DSSs  7 Future trends and conclusion  8 Where to look for further information  9 References </t>
  </si>
  <si>
    <t>10.19103/9781801462129</t>
  </si>
  <si>
    <t>TVK;RBGB;TVF;TVB;TVP;TVDR;TVH</t>
  </si>
  <si>
    <t>TEC003070;TEC003030;TEC003060;TEC003020</t>
  </si>
  <si>
    <t>TVK;TVBP;TVF;TVP;TVDR;TVH</t>
  </si>
  <si>
    <t>&lt;b&gt;This collection features five peer-reviewed literature reviews on fertiliser use in agriculture.&lt;/b&gt;&lt;br&gt;&lt;br&gt;The first chapter examines the role of biofertilizers and consortia of microorganisms to improve the effectiveness of organic fertilization, before moving on to consider the use of animal excrement, including manures, slurry and guano.&lt;br&gt;&lt;br&gt;The second chapter assesses the management of mineral fertilisers and organic manures in relation to its effects on soil health in terms of soil organic carbon and nitrogen, soil acidification and soil microbiology.&lt;br&gt;&lt;br&gt;The third chapter discusses the history, current status, and future needs of fertilizer developments in light of the goal of achieving global sustainability. It reviews developments in using efficient fertilizer sources to meet the needs of advancing yields of modern crop cultivars/hybrids.&lt;br&gt;&lt;br&gt;The fourth chapter reviews some of the approaches used by decision support systems to determine fertiliser application decisions. The chapter highlights direct methods and indirect techniques: simulation models, yield forecasts using data-driven approaches and yield forecasts based on water supply.&lt;br&gt;&lt;br&gt;The final chapter explores the implementation of foliar fertilizer sprays in agriculture for improving crop yield and quality, as well as improving plant performance under abiotic and/or biotic stress threats.</t>
  </si>
  <si>
    <t xml:space="preserve">&lt;b&gt;Chapter 1&lt;/b&gt; - Organic fertilizers and biofertilizers: &lt;i&gt;Lidia Sas Paszt and Slawomir Gluszek, Research Institute of Horticulture, Poland&lt;/i&gt;;  1 Introduction  2 Biofertilizers  3 Consortia of microorganisms to improve the effectiveness of organic fertilization  4 Animal excrement: manures, slurry and guano  5 Products and by-products of animal origin  6 Products and by-products of plant origin for fertilizers  7 Composts  8 Untreated minerals and by-products of selected industrial processes  9 Biochar  10 Conclusion  11 Where to look for further information  12 References &lt;br&gt;&lt;b&gt;Chapter 2&lt;/b&gt; - Optimising fertiliser use to maintain soil health: &lt;i&gt;Bijay-Singh, Punjab Agricultural University, India&lt;/i&gt;;  1 Introduction  2 Effects of fertiliser use on soil organic matter, carbon and nitrogen  3 Effects of fertiliser use on soil microorganisms  4 Effect of nitrogen fertilisers on soil acidity  5 Site-specific nutrient management (SSNM)  6 Use of controlled and slow-release fertilisers, urease and nitrification inhibitors  7 Improving fertiliser placement  8 Integrated use of mineral fertilisers and organic manures for enhancing soil health  9 Future trends and conclusions  10 Where to look for further information  11 References &lt;br&gt;&lt;b&gt;Chapter 3&lt;/b&gt; - Developments in the use of fertilizers: &lt;i&gt;Bryan G. Hopkins, Brigham Young University, USA&lt;/i&gt;;  1 Introduction  2 Nutrient pollution and resource depletion  3 Achieving more sustainable use of fertilizers  4 Developments in nitrogen fertilizers  5 Developments in phosphorus fertilizers  6 Developments in potassium fertilizers  7 Developments in sulfur fertilizers  8 Developments in calcium, magnesium, and micronutrient fertilizers  9 Case study  10 Conclusion and future trends  11 Where to look for further information  12 References &lt;br&gt;&lt;b&gt;Chapter 4&lt;/b&gt; - Decision support systems (DSS) for better fertiliser management: &lt;i&gt;Dhahi Al-Shammari, Patrick Filippi, James P. Moloney, Niranjan S. Wimalathunge, Brett M. Whelan and Thomas F. A. Bishop, The University of Sydney, Australia&lt;/i&gt;;  1 Introduction  2 Direct methods for determining crop nitrogen requirements for decision support  3 Indirect methods for determining crop nitrogen requirements for decision support: simulation models  4 Indirect methods for determining crop nitrogen requirements for decision support: yield forecasts using data-driven approaches  5 Indirect methods for determining crop nitrogen requirements for decision support: yield forecasts based on water supply  6 Decision support in action: case studies  7 Case study 1: nitrogen fertiliser applications using a data-driven approach  8 Case study 2: nitrogen fertiliser decision-making based on soil moisture predictions  9 Comparing the two approaches  10 Conclusions and future trends  11 References&lt;b&gt;&lt;/b&gt; &lt;br&gt;&lt;b&gt;Chapter 5&lt;/b&gt; - Advances in foliar fertilizers to optimize crop nutrition: &lt;i&gt;Victoria Fernández, Technical University of Madrid, Spain; and Héctor A. Bahamonde, Instituto Nacional de Tecnología Agropecuaria (INTA), Argentina&lt;/i&gt;;  1 Introduction  2 Importance of absorption for spray effectiveness: key factors involved  3 Application of foliar sprays for sustainable production: applied aspects  4 Conclusion and future trends  5 Where to look for further information  6 References </t>
  </si>
  <si>
    <t>10.19103/9781801462143</t>
  </si>
  <si>
    <t>TVP;TVB;TVDR;TVF;TVG;TVK;RBGB</t>
  </si>
  <si>
    <t>TEC003070;TEC003030;TEC003060;TEC003090</t>
  </si>
  <si>
    <t>TVP;TVK;TVF;TVG;TVBP;TVDR</t>
  </si>
  <si>
    <t>&lt;b&gt;This collection features five peer-reviewed literature reviews on life cycle assessment (LCA) of crops.&lt;/b&gt;&lt;br&gt;&lt;br&gt;The first chapter discusses the application of LCA to agricultural systems and highlights key issues associated with its implementation, including delimitation of systems boundaries, defining the functional unit, handling coproduction, and the choosing of impact assessment methods.&lt;br&gt;&lt;br&gt;The second chapter explores the concepts of LCA and the coffee value chain. The chapter discusses how carbon footprint performances can be used to upgrade coffee value chains.&lt;br&gt;&lt;br&gt;The third chapter assesses the environmental impact of oil palm production during cultivation and as a result of land use change for new plantations. The chapter describes the principles and modelling steps of LCA, as well as the challenges ahead regarding further development and application.&lt;br&gt;&lt;br&gt;The fourth chapter reviews the core principles of LCA methodology, the state of the art of LCA for fruits and associated key challenges. The first complete LCA case study for export mango is also discussed.&lt;br&gt;&lt;br&gt; The final chapter assesses the environmental impact of banana production and highlights the importance of LCA in influencing the adoption of practices that can reduce or offset the carbon footprint of the banana value chain.</t>
  </si>
  <si>
    <t xml:space="preserve">&lt;b&gt;Chapter 1&lt;/b&gt; - Life cycle assessment methodology for agriculture: some considerations for best practices: &lt;i&gt;Seyyed Hassan Pishgar-Komleh, Institute of Soil Science and Plant Cultivation, Poland and Czech University of Life Sciences Prague, Czech Republic; Paria Sefeedpari, Institute of Soil Science and Plant Cultivation, Poland; Nathan Pelletier, University of British Columbia, Canada; and Miguel Brandão, KTH Royal Institute of Technology, Sweden&lt;/i&gt;;  1 Introduction  2 Identifying a functional unit  3 Unit processes as the building blocks of LCI  4 Categories of environmental pressures and impacts  5 Conclusion and future trends  6 Abbreviations  7 Where to look for further information  8 References &lt;br&gt;&lt;b&gt;Chapter 2&lt;/b&gt; - Life cycle analysis and the carbon footprint of coffee value chains: &lt;i&gt;Louis Bockel and Laure-Sophie Schiettecatte, Food and Agriculture Organization (FAO) of the United Nations, Italy&lt;/i&gt;;  1 Introduction  2 Life cycle analysis  3 Valuing coffee quality and sustainability  4 Coffee value chain carbon footprint performance  5 Using carbon footprint performances to upgrade coffee value chains  6 Case study: green coffee in Haiti  7 Carbon footprint and green labelling  8 Conclusion  9 Where to look for further information  10 References &lt;br&gt;&lt;b&gt;Chapter 3&lt;/b&gt; - Life cycle assessments of oil palm products: &lt;i&gt;Cécile Bessou, CIRAD, France; Heinz Stichnothe, Thünen Institute of Agricultural Technology, Germany; Amir F. N. Abdul-Manan, Saudi Aramco, Saudi Arabia; and Shabbir Gheewala, King Mongkut’s University of Technology Thonburi, Thailand&lt;/i&gt;;  1 Introduction  2 LCA principles and methodology  3 Results of LCA applied to oil palm products  4 Challenges in building LCA of oil palm products  5 Oil palm LCA improvement tracks  6 Conclusion  7 Where to look for further information  8 References &lt;br&gt;&lt;b&gt;Chapter 4&lt;/b&gt; - Life cycle assessment of mango systems: &lt;i&gt;Claudine Basset-Mens, Sandra Payen, Henri Vannière, Angela Braun and Yannick Biard, CIRAD, France&lt;/i&gt;;  1 Introduction  2 Life cycle assessment  3 LCA of fruits  4 LCA case study: exports of mango from the Rio São Francisco Valley in Brazil  5 Environmental challenges  6 Future trends and conclusion  7 Where to look for further information  8 References &lt;br&gt;&lt;b&gt;Chapter 5&lt;/b&gt; - Life cycle assessment and carbon footprint of banana cultivation: &lt;i&gt;Louis Bockel, Laure-Sophie Schiettecatte and Orane Debrune, Food and Agriculture Organization (FAO), Italy&lt;/i&gt;;  1 Introduction  2 Assessing the environmental impact of banana production  3 An integrated socio-economic carbon footprint banana value chain tool  4 Future trends and conclusion  5 Where to look for further information  6 Abbreviations  7 References </t>
  </si>
  <si>
    <t>10.19103/9781801462167</t>
  </si>
  <si>
    <t>TVK;TVF;TVQ;TVS</t>
  </si>
  <si>
    <t>TEC003070;TEC003030;TEC003010</t>
  </si>
  <si>
    <t>&lt;b&gt;This collection features three peer-reviewed literature reviews on pre- and probiotics in poultry production.&lt;/b&gt;&lt;br&gt;&lt;br&gt;The first chapter summarises the safety and efficacy of individual monocultures for prophylactic and/or therapeutic efficacy against Salmonella infections in poultry under both laboratory and field conditions. The chapter also considers the development of novel, cost-effective, feed-stable, direct-fed microbials with potential for widespread utilisation and improved production, delivery and clinical efficacy for animal use.&lt;br&gt;&lt;br&gt;The second chapter discusses the establishment of prebiotics as a series of feed compounds that serve as specific substrates for gastrointestinal tract (GIT) bacteria. The chapter reviews the impact of prebiotics on bird health, GIT function, and prevention of foodborne pathogen GIT colonization. Particular attention is drawn on the impact of prebiotics on the avian intestinal microbiome, cecal microbiome and the avian upper GIT.&lt;br&gt;&lt;br&gt;The final chapter considers current concerns surrounding the application of probiotics in poultry production, primarily due to mixed experiences of their effectiveness and lack of knowledge regarding the scientific basis for their modes of action. In contrast, prebiotics have been readily accepted by the sector. This chapter summarises recent research on the effects of both types of treatment, their possible modes of action, as well as the strengths and limitations of their use.</t>
  </si>
  <si>
    <t xml:space="preserve">&lt;b&gt;Chapter 1&lt;/b&gt; - The role of probiotics in optimizing gut function in poultry: &lt;i&gt;Guillermo Tellez and Juan D. Latorre, University of Arkansas, USA; Margarita A. Arreguin-Nava, Eco-Bio LLC, USA; and Billy M. Hargis, University of Arkansas, USA&lt;/i&gt;;  1 Introduction  2 Experiences of probiotics in poultry  3 Probiotics and inflammation  4 Risks of overuse of antibiotics  5 The use of direct-fed microbials  6 Conclusion  7 Where to look for further information  8 References &lt;br&gt;&lt;b&gt;Chapter 2&lt;/b&gt; - Role of prebiotics in poultry gastrointestinal tract health, function, and microbiome composition: &lt;i&gt;Steven C. Ricke, University of Arkansas, USA&lt;/i&gt;;  1 Introduction  2 Prebiotics: definition  3 The avian upper GIT: potential impact of prebiotics  4 The avian intestinal microbiome, function, and prebiotics  5 Cecal composition and functional characteristics  6 Cecal microbiome: general characteristics  7 Cecal microbiome and prebiotics: current perspectives and future prospects  8 Summary and conclusions  9 Where to look for further information  10 References &lt;br&gt;&lt;b&gt;Chapter 3&lt;/b&gt; - Probiotics, prebiotics and other feed additives to improve gut function and immunity in poultry: &lt;i&gt;Robert Moore, RMIT University, Australia&lt;/i&gt;;  1 Introduction  2 Prebiotics  3 The efficacy of probiotics  4 Effects of probiotics and prebiotics  5 Selection, delivery and action of probiotic bacteria  6 Questions and opportunities regarding the use of probiotics  7 New frontiers and future research directions in probiotic development  8 Where to look for further information  9 References </t>
  </si>
  <si>
    <t>10.19103/9781801462204</t>
  </si>
  <si>
    <t>&lt;b&gt;"…this book covers a range of algal phyla, specialised algal bioprocessing and application topics that make it very interesting for a broad audience. Each chapter covers a theme in such a way that can easily be read by a non-specialist but, as the  authors incorporate recent published papers, the book will also be interesting for experts...I also recommend the book for entrepreneurs and technical staff working in different algal-based operations."&lt;/b&gt; &lt;i&gt;(Journal of Phycology)&lt;/i&gt;&lt;br&gt;&lt;br&gt;As the global demand for meat increases due to population and economic growth, more pressure has been placed on the animal feed sector to support sustainable livestock production, whilst also ensuring the nutritional value and palatability of feed. With traditional sources of protein, including oilseeds and distiller grains, considered as major contributors to climate change, there is growing interest in establishing alternative, more ‘climate-smart’ sources of protein, such as seaweed and other forms of microalgae that can supplement livestock diets.&lt;br&gt;&lt;br&gt;&lt;i&gt;Seaweed and microalgae as alternative sources of protein&lt;/i&gt; summarises current advances in utilising macroalgae and microalgae as alternative sources of proteins. The collection reviews processes of protein formation in macroalgae and microalgae, macroalgae farming and processing as well as microalgae bioprocessing. Chapters also discuss the practical application of seaweed as an alternative protein source in ruminant, pig, poultry and fish diets.&lt;br&gt;&lt;br&gt;Edited by Professor Xin Gen Lei, Cornell University, USA, &lt;i&gt;Seaweed and microalgae as alternative sources of protein&lt;/i&gt; will be a standard reference for researchers from universities or other research centres involved in macroalgae/microalgae production and livestock nutrition, companies involved in the manufacture or supply of animal feed or livestock nutrition services, government and other agencies regulating the animal feed sector, as well as farmers interested in furthering their knowledge on recent developments in the animal feed/livestock nutrition sector.&lt;br&gt;</t>
  </si>
  <si>
    <t>&lt;br&gt;&lt;b&gt;Part 1 Types of macroalgae and microalgae&lt;/b&gt;&lt;br&gt;1.Seaweed as a potential protein supplement in animal feeds: &lt;i&gt;Sung Woo Kim, North Carolina State University, USA&lt;/i&gt;; &lt;br&gt;2.Solar energy conversion, oxygen evolution and carbon assimilation in cyanobacteria and eukaryotic microalgae: &lt;i&gt;Gaozhong Shen, The Pennsylvania State University, USA&lt;/i&gt;; &lt;br&gt;3.Extraction of proteins and other functional components from red seaweed (&lt;i&gt;Rhodophyta&lt;/i&gt;): &lt;i&gt;Charlotte Jacobsen, National Food Institute - Technical University of Denmark, Denmark; Alireza Naseri, LACTOSAN A/S, Denmark; and Susan Løvstad Holdt, National Food Institute - Technical University of Denmark, Denmark&lt;/i&gt;; &lt;br&gt;&lt;br&gt;&lt;b&gt;Part 2 Cultivation and processing&lt;/b&gt;&lt;br&gt;4.Developments in commercial scale farming of microalgae and seaweeds: &lt;i&gt;Sarah E. Loftus and Zackary I. Johnson, Duke University, USA&lt;/i&gt;;&lt;br&gt;5.Developments in algal processing: &lt;i&gt;Schonna R. Manning and Reuben D. Gol, University of Texas at Austin, USA&lt;/i&gt;; &lt;br&gt;6.Bioprocessing of microalgal proteins and their applications in the cosmetic, nutraceutical and food industries: &lt;i&gt;Jordan Wilson, Ainnatul A. Ahmad Termizi, Elvis T. Chua and Peer M. Schenk, The University of Queensland, Australia&lt;/i&gt;; &lt;br&gt;7.Environmental impacts of seaweed cultivation: kelp farming and preservation: &lt;i&gt;Jean-Baptiste Thomas, KTH Royal Institute of Technology, Sweden; José Potting, EnviroSpotting, The Netherlands and KTH Royal Institute of Technology, Sweden; and Fredrik Gröndahl, KTH Royal Institute of Technology, Sweden&lt;/i&gt;; &lt;br&gt;&lt;br&gt;&lt;b&gt;Part 3 Applications&lt;/b&gt;&lt;br&gt;8.Nutritional and anti-methanogenic potentials of macroalgae for ruminants: &lt;i&gt;Deepak Pandey, Nord University, Norway; Morteza Mansouryar, University of Copenhagen, Denmark; Margarita Novoa-Garrido, Geir Næss and Viswanath Kiron, Nord University, Norway; Hanne Helene Hansen, University of Copenhagen, Denmark; Mette Olaf Nielsen, Aarhus University, Denmark; and Prabhat Khanal, Nord University, Norway&lt;/i&gt;; &lt;br&gt;9.Developing seaweed/macroalgae as feed for pigs: &lt;i&gt;Marta López-Alonso, Universidade de Santiago de Compostela, Spain; Marco García-Vaquero, University College Dublin, Ireland; and Marta Miranda, Universidade de Santiago de Compostela, Spain&lt;/i&gt;; &lt;br&gt;10.Microalgae: a unique source of poultry feed protein: &lt;i&gt;Sahil Kalia, Andrew D. Magnuson, Guanchen Liu and Xin Gen Lei, Cornell University, USA&lt;/i&gt;; &lt;br&gt;11.Developing macroalgae and microalgae as feed for fish: &lt;i&gt;Mo Peng, Jiangxi Agricultural University, China; Chunxiang Ai, Xiamen University, China; Zhi Luo, Huazhong Agricultural University, China; and Qinghui Ai, Key Laboratory of Mariculture (Ministry of Education of China), Ocean University of China, China&lt;/i&gt;; &lt;br&gt;</t>
  </si>
  <si>
    <t>&lt;ul&gt;&lt;li&gt;Summarises current advances in the use of seaweed and microalgae as alternative sources of protein primarily in the livestock sector&lt;/li&gt;&lt;li&gt;Provides an authoritative assessment on the need for alternative protein/energy sources in the agricultural market&lt;/li&gt;&lt;li&gt;Highlights the adaptability of seaweed/macroalgae for use across different diets (e.g. human, ruminant, swine, poultry, marine)&lt;/li&gt;&lt;/ul&gt;</t>
  </si>
  <si>
    <t>10.19103/AS.2021.0091</t>
  </si>
  <si>
    <t>TVT;TVF;TVK;TVH</t>
  </si>
  <si>
    <t>TEC049000;TEC003030;TEC003070;TEC003020</t>
  </si>
  <si>
    <t>PSPA;TVF;TVK;TVH</t>
  </si>
  <si>
    <t>&lt;b&gt;This specially curated collection features five reviews of current and key research on crops as livestock feed.&lt;/b&gt;&lt;br&gt;&lt;br&gt;The first chapter reviews the impact of feeding ruminants cereal grains on animal physiology and health. The chapter explores the use of starch-containing cereal grains as a feedstuff to improve animal efficiency and performance, as well as to reduce the environmental footprint of ruminant animal production.&lt;br&gt;&lt;br&gt;The second chapter discusses key environmental trade-offs in the use of crops as livestock feed. It reviews key elements in trade-off analysis and explores opportunities for making better use of existing feed resources and producing more feed biomass of higher fodder quality.&lt;br&gt;&lt;br&gt;The third chapter reviews ways of optimising the use of barley for animal feed, from production and breeding through to the application of new technologies such as near infrared spectroscopy and molecular markers.&lt;br&gt;&lt;br&gt;The fourth chapter reviews the use of sorghum as an important source of fodder and forage. It reviews the different types of sorghum used for forage and other applications, and then provides a detailed discussion of the use of forage sorghum as feed for ruminants.&lt;br&gt;&lt;br&gt;The final chapter discusses the use of soybean meal (SBM) as an animal feed. It assesses the nutritional content of SBM, as well dealing with its anti-nutritive compounds in optimising its use.</t>
  </si>
  <si>
    <t xml:space="preserve">&lt;b&gt;Chapter 1&lt;/b&gt; - The use of feedlot/cereal grains in improving feed efficiency and reducing by-products such as methane in ruminants: &lt;i&gt;Kristin Hales, US Meat Animal Research Center – USDA-ARS, USA; Jeferson Lourenco, Darren S. Seidel, Osman Yasir Koyun, Dylan Davis and Christina Welch, University of Georgia, USA; James E. Wells, US Meat Animal Research Center – USDA-ARS, USA; and Todd R. Callaway, University of Georgia, USA&lt;/i&gt;;  1 Introduction  2 Types of cereal grains fed to cattle  3 Cereal grain production  4 Dietary factors affecting methane production by ruminants  5 The role of starch and forage in methane formation  6 H2 sinks in the rumen and methane production  7 Using cereal grains to improve feed efficiency and reduce methane production  8 Microbiology of cereal grain fermentation  9 Bacteria and archaea involved in fermentation  10 Feed retention time  11 Acidosis and other negative feed effects  12 Summary  13 Where to look for further information  14 References &lt;br&gt;&lt;b&gt;Chapter 2&lt;/b&gt; - The use and abuse of cereals, legumes and crop residues in rations for dairy cattle: &lt;i&gt;Michael Blümmel, International Livestock Research Institute (ILRI), Ethiopia; A. Muller, Research Institute of Organic Agriculture (FiBL), and ETH Zürich Switzerland; C. Schader, Research Institute of Organic Agriculture (FiBL), Switzerland; M. Herrero, Commonwealth Scientifi c and Industrial Research Organization, Australia; and M. R. Garg, National Dairy Development Board (NDDB), India&lt;/i&gt;;  1 Introduction  2 Current and future levels of animal sourced food (ASF) production  3 Dairy ration compositions and current and projected feed demand and supply  4 Context specifi city of feed demand and supply  5 Ration composition and ceilings to milk productivity  6 Optimizing the feed–animal interface: ration balancing in intensive and extensive dairy systems  7 Summary  8 Where to look for further information  9 References &lt;br&gt;&lt;b&gt;Chapter 3&lt;/b&gt; - Optimising the use of barley as an animal feed: &lt;i&gt;David M. E. Poulsen, Queensland University of Technology, Australia&lt;/i&gt;;  1 Introduction  2 What is ‘feed barley’?  3 What do we want from ‘feed barley‘?  4 Optimising feed barley use  5 Understanding and optimising feed barley quality for different livestock species  6 Future trends and research opportunities  7 Conclusion  8 Where to look for further information  9 References &lt;br&gt;&lt;b&gt;Chapter 4&lt;/b&gt; - Sorghum as a forage and energy crop: &lt;i&gt;Scott Staggenborg and Hui Shen, Chromatin Inc., USA&lt;/i&gt;;  1 Introduction  2 Forage and biomass sorghum types  3 Forages as animal feed  4 Dedicated energy sorghum  5 Sweet sorghum  6 Summary  7 Where to look for further information  8 References &lt;br&gt;&lt;b&gt;Chapter 5&lt;/b&gt; - Nutritional considerations for soybean meal use in poultry diets: &lt;i&gt;Justin Fowler, University of Georgia, USA&lt;/i&gt;;  1 Introduction  2 Nutritional content of SBM  3 Anti-nutritive compounds  4 Genetically modified soybeans  5 Conclusion and future trends  6 Where to look for further information  7 References </t>
  </si>
  <si>
    <t>10.19103/9781801461726</t>
  </si>
  <si>
    <t>TVKC;TVHF;TVHB;TVF;TVG;TVB</t>
  </si>
  <si>
    <t>TEC003070;TEC003020;TEC003030;TEC003090</t>
  </si>
  <si>
    <t>TVK;TVHF;TVHB;TVF;TVG;TVB</t>
  </si>
  <si>
    <t>&lt;b&gt;This specially curated collection features four reviews of current and key research on improving crop disease management.&lt;/b&gt;&lt;br&gt;&lt;br&gt;The first chapter reviews strategies for limiting foliar disease development in wheat and barley crops, such as crop rotations, intercropping, gene deployment and conservation tillage. It explores the effectiveness of each strategy against particular foliar diseases, as well as how these strategies can be deployed to reduce inoculum sources for residue-borne cereal leaf diseases.&lt;br&gt;&lt;br&gt;The second chapter considers the use of integrated disease management (IDM) to prevent or reduce yield loss in wheat. The chapter reviews the tactics/tools used in IDM, such as scouting, disease identification and chemical control, and explores how these tactics can be implemented to maximise the effectiveness of managing diseases in wheat.&lt;br&gt;&lt;br&gt;The third chapter assesses how IDM can be applied to barley production and considers the different disease threats, the tools available and possible approaches to deploying them. It also reviews the role of agronomy and how it can be used to optimise these tools.&lt;br&gt;&lt;br&gt;The final chapter reviews the use of IDM in grain legume production and explores the deployment of traditional strategies, such as field and crop management, as well as advanced monitoring methods, modelling and molecular methods to control disease outbreaks in grain legumes.</t>
  </si>
  <si>
    <t xml:space="preserve">&lt;b&gt;Chapter 1&lt;/b&gt; - The role of crop rotation, intercropping and tillage practices for foliar disease management of wheat and barley: &lt;i&gt;T. K. Turkington, Agriculture and Agri-Food Canada, Canada; K. Xi, Alberta Agriculture and Forestry, Canada; and H. R. Kutcher, University of Saskatchewan, Canada&lt;/i&gt;;  1 Introduction  2 Increasing temporal diversity: crop rotation  3 Increasing spatial diversity: intercropping  4 Increasing genetic diversity: gene deployment  5 The role of conservation tillage  6 Conclusions and future trends  7 Where to look for further information  8 References &lt;br&gt;&lt;b&gt;Chapter 2&lt;/b&gt; - Integrated wheat disease management: &lt;i&gt;Stephen N. Wegulo, University of Nebraska-Lincoln, USA&lt;/i&gt;;  1 Introduction  2 Scouting and disease identification  3 Variety selection  4 Cultural practices  5 Chemical control  6 Biological control  7 Use of disease forecasting systems  8 Integrated disease management  9 Future trends in research  10 Where to look for further information  11 References &lt;br&gt;&lt;b&gt;Chapter 3&lt;/b&gt; - Integrated disease management of barley: &lt;i&gt;Adrian C. Newton, James Hutton Institute and SRUC, UK; and Henry E. Creissen, Neil D. Havis, and Fiona J. Burnett, SRUC, UK&lt;/i&gt;;  1 Introduction  2 Barley production context: requirements and constraints  3 Diseases overview  4 Inoculum management: sources and epidemiological conditions  5 Varietal resistance  6 Crop protectants  7 Agronomy  8 IPM knowledge sources and tools  9 Uptake and communication of IPM  10 Farming systems, soil and research platforms  11 Conclusion and future trends  12 Acknowledgements  13 Where to look for further information  14 References &lt;br&gt;&lt;b&gt;Chapter 4&lt;/b&gt; - Diseases affecting grain legumes and their management: &lt;i&gt;Keith Thomas, University of Sunderland, UK&lt;/i&gt;;  1 Introduction  2 Grain legume diseases  3 Traditional vs. integrated disease management  4 Components of IDM  5 Practical developments: modelling, sampling and identification  6 Advanced and rapid analysis techniques  7 Conclusion  8 Where to look for further information  9 References </t>
  </si>
  <si>
    <t>10.19103/9781801461702</t>
  </si>
  <si>
    <t>TVP;TVKC;TVF;PSTP;TVB;TVG</t>
  </si>
  <si>
    <t>TEC003070;TEC058000;TEC003030</t>
  </si>
  <si>
    <t>TVP;TVK;TVF;PST;TVB;TVG</t>
  </si>
  <si>
    <t>&lt;b&gt;This specially curated collection features four reviews of current and key research on improving crop nutrient use efficiency.&lt;/b&gt;&lt;br&gt;&lt;br&gt;The first chapter explores the relationship between rhizobacteria and plant roots, looking primarily at the recruitment of rhizobacteria by the plant to carry out particular functions, such as nutrient acquisition. The chapter highlights our current understanding of the molecular determinants of legume nodulation as well as challenges for improvements of biological nitrogen fixation in legumes and non-legumes.&lt;br&gt;&lt;br&gt;The second chapter considers the rising use of nitrogen (N) fertilizer in agriculture and its role in the shrinking contribution of soil organic N. The chapter explores the impact of the inefficient management of N (low nitrogen-use efficiency) and the consequent developments of major environmental issues, such as pollution to groundwater, oceans and the atmosphere.&lt;br&gt;&lt;br&gt;The third chapter addresses key issues in using N fertilizers in wheat production, such as product cost and environmental impact. The chapter summarises the development of N-efficient cultivars and their economic benefits, as well as their role in reducing the environmental impact of excessive N fertilizer inputs, whilst maintaining respectable yields.&lt;br&gt;&lt;br&gt;The final chapter considers the use of breeding techniques, including genetic variability, to develop more efficient wheat varieties with improved traits related to nitrogen capture, nitrogen assimilation and nitrogen remobilization.</t>
  </si>
  <si>
    <t xml:space="preserve">&lt;b&gt;Chapter 1&lt;/b&gt; - Understanding plant-root interactions with rhizobacteria to improve biological nitrogen fixation in crops: &lt;i&gt;Ulrike Mathesius, Australian National University, Australia; Jian Jin, La Trobe University, Australia and Chinese Academy of Sciences, China; Yansheng Li, Chinese Academy of Sciences, China; and Michelle Watt, Forschungszentrum Juelich GmbH, Germany and University of Melbourne, Australia&lt;/i&gt;;  1 Introduction  2 Understanding existing interactions of plants with nitrogen-fixing rhizobacteria  3 Improvements and limitations to nitrogen-fixing associations and engineering new symbioses  4 Conclusion  5 Acknowledgements  6 Where to look for further information  7 References &lt;br&gt;&lt;b&gt;Chapter 2&lt;/b&gt; - Advances in optimising nitrogen-use efficiency in crop production: &lt;i&gt;J. F. Angus, CSIRO Agriculture and Food and Graham Centre – Charles Sturt University, Australia&lt;/i&gt;;  1 Introduction  2 Some definitions of nitrogen-use efficiency  3 Nitrogen demand and supply  4 Practices to increase nitrogen-use efficiency  5 Nitrogen overuse  6 Conclusion  7 Acknowledgement  8 Where to look for further information  9 References &lt;br&gt;&lt;b&gt;Chapter 3&lt;/b&gt; - Advances in understanding uptake and utilization of nitrogen in wheat: &lt;i&gt;Ajit S. Nehe and M. John Foulkes, University of Nottingham, UK&lt;/i&gt;;  1 Introduction  2 Forms of plant-available nitrogen and the role of nitrogen  3 Definitions of nitrogen-use efficiency and its components  4 Agronomic improvement of nitrogen-use efficiency  5 Genetic trends in relation to nitrogen-use efficiency  6 Physiological traits for improving nitrogen-use efficiency  7 High-throughput phenotyping for nitrogen-use efficiency  8 Conclusion  9 Where to look for further information  10 References &lt;br&gt;&lt;b&gt;Chapter 4&lt;/b&gt; - Improving the uptake and assimilation of nitrogen in wheat plants: &lt;i&gt;Jacques Le Gouis, INRA, France and Malcolm Hawkesford, Rothamsted Research, UK&lt;/i&gt;;  1 Introduction  2 Nitrogen uptake  3 Nitrogen assimilation  4 Nitrogen remobilization  5 Future trends in research  6 Where to look for further information  7 Acknowledgements  8 References </t>
  </si>
  <si>
    <t>10.19103/9781801461122</t>
  </si>
  <si>
    <t>TVK;TVF;PSTD;PSTL</t>
  </si>
  <si>
    <t>TEC003070;TEC003030</t>
  </si>
  <si>
    <t>TVK;TVF;PST</t>
  </si>
  <si>
    <t>&lt;b&gt;This specially curated collection features five reviews of current and key research on improving crop weed management.&lt;/b&gt;&lt;br&gt;&lt;br&gt;The first chapter highlights the need for alternative weed control strategies that will preserve herbicide efficacy, as well as agricultural and environmental sustainability. The chapter discusses the role of integrated weed management (IWM) in achieving this through the implementation of practices that can improve plant health, such as crop rotations and no-till farming.&lt;br&gt;&lt;br&gt;The second chapter considers the use of IWM in barley cultivation. After an initial outline of more traditional control methods, primarily the use of herbicides, the chapter provides an example of the successful implementation of IWM in barley in the form of two case studies.&lt;br&gt;&lt;br&gt;The third chapter reviews the impact of weeds on maize grown under temperate conditions in the United States and Europe. It provides a summary of current weed management systems and discusses the issue of herbicide resistance in weed varieties.&lt;br&gt;&lt;br&gt;The fourth chapter reviews the use of IWM in rice cultivation for improved crop productivity and performance and offers detailed discussions on the variety of techniques that can be incorporated into an IWM strategy to achieve this.&lt;br&gt;&lt;br&gt;The final chapter presents a number of weed management options and considerations for sorghum, and discusses the critical period for weed control to occur.</t>
  </si>
  <si>
    <t xml:space="preserve">&lt;b&gt;Chapter 1&lt;/b&gt; - Integrated weed management in wheat cultivation: &lt;i&gt;K. Neil Harker and John O’Donovan, Agriculture &amp; Agri-Food Canada; and Breanne Tidemann, University of Alberta, Canada&lt;/i&gt;;  1 Introduction – current weed control practices in wheat cultivation  2 Weed ecology and vulnerability  3 Integrated weed management (IWM)  4 IWM components  5 Combining optimal IWM components  6 Summary  7 Future trends  8 Where to look for further information  9 References &lt;br&gt;&lt;b&gt;Chapter 2&lt;/b&gt; - Integrated weed management in barley cultivation: &lt;i&gt;Michael Widderick, Department of Agriculture and Fisheries, Australia&lt;/i&gt;;  1 Introduction  2 Integrated Weed Management  3 Weed control tactics  4 IWM in practice  5 Examples of IWM in barley  6 Conclusion  7 Where to look for further information  8 References &lt;br&gt;&lt;b&gt;Chapter 3&lt;/b&gt; - Weed management of maize grown under temperate conditions: the case of Europe and the United States: &lt;i&gt;Vasileios P. Vasileiadis and Maurizio Sattin, National Research Council (CNR), Institute of Agro-Environmental and Forest Biology, Italy; and Per Kudsk, Aarhus University, Denmark&lt;/i&gt;;  1 Introduction  2 Maize cropping systems and weed flora in the United States and Europe  3 Weed management in maize cropping systems in the United States and Europe  4 Decision-support tools and bottlenecks hindering IWM implementation  5 Case study: IWM tools as evaluated in three European maize production regions  6 Summary and future trends  7 Where to look for further information  8 References &lt;br&gt;&lt;b&gt;Chapter 4&lt;/b&gt; - Integrated weed management techniques for rice: &lt;i&gt;Simerjeet Kaur and Gulshan Mahajan, Punjab Agricultural University, India; and Bhagirath S. Chauhan, The University of Queensland, Australia&lt;/i&gt;;  1 Introduction  2 Weeds in rice crops: the problem  3 The need for IWM in rice production  4 IWM: an overview  5 IWM techniques: preparation and control of the growing environment  6 IWM techniques: establishing the rice crop  7 IWM techniques: managing the rice crop  8 The integration of weed management techniques  9 Summary  10 Where to look for further information  11 References &lt;br&gt;&lt;b&gt;Chapter 5&lt;/b&gt; - Weed management in sorghum cultivation: &lt;i&gt;M. Bagavathiannan, Texas A&amp;M University, USA; W. Everman, North Carolina State University, USA; P. Govindasamy, Texas A&amp;M University, USA; A. Dille and M. Jugulam, Kansas State University, USA; and J. Norsworthy, University of Arkansas, USA&lt;/i&gt;;  1 Introduction  2 Critical period for weed control in sorghum  3 Chemical options for weed control in sorghum  4 Herbicide-resistant sorghum technology  5 Non-chemical options for weed control in sorghum  6 Weed shifts with production practices  7 Conclusion  8 Where to look for further information  9 References </t>
  </si>
  <si>
    <t>10.19103/9781801461689</t>
  </si>
  <si>
    <t>TEC003070;TEC003030;TEC058000</t>
  </si>
  <si>
    <t xml:space="preserve">Increasing concern about over-reliance on antibiotics (resulting in antimicrobial resistance), as well as broader concerns about animal welfare, have put greater emphasis on preventative measures in maintaining the health of farm animals. Herd health management (HHM) programmes take a population approach based on quantitative epidemiology which makes it possible to assess disease risk and, as a result, prevent and manage diseases more effectively. &lt;br&gt;&lt;br&gt;&lt;i&gt;Improving dairy herd health&lt;/i&gt; reviews key challenges in dairy herd health management, such as effective monitoring and diagnosis of infectious diseases, as well as recent developments in areas such as disease prevention and disease surveillance. This collection reviews HHM issues across the dairy cow life cycle, from reproduction and calf health to the transition stage and replacement of stock. Later chapters discuss the successful implementation of HHM programmes in specific instances, from maintaining udder and hoof health, to preventing metabolic disorders, bacterial and viral diseases, as well as parasitic infections. </t>
  </si>
  <si>
    <t>&lt;b&gt;Part 1 Principles&lt;/b&gt;&lt;br&gt;1.Key issues in dairy herd health management: &lt;i&gt;John Remnant, James Breen, Peter Down, Chris Hudson and Martin Green, University of Nottingham, UK&lt;/i&gt;; &lt;br&gt;2.Key issues and challenges in disease surveillance in dairy cattle: &lt;i&gt;Lorenzo E. Hernández-Castellano, Klaus L. Ingvartsen and Mogens A. Krogh, Aarhus University, Denmark&lt;/i&gt;; &lt;br&gt;3.Advances in techniques for health monitoring/disease detection in dairy cattle: &lt;i&gt;Michael Iwersen and Marc Drillich, University of Veterinary Medicine Vienna, Austria&lt;/i&gt;; &lt;br&gt;4.Data-driven decision support tools in dairy herd health: &lt;i&gt;Victor E. Cabrera, University of Wisconsin-Madison, USA&lt;/i&gt;;&lt;br&gt;&lt;br&gt;&lt;b&gt;Part 2 Prerequisites&lt;/b&gt; &lt;br&gt;5.Advances in understanding immune response in dairy cattle: &lt;i&gt;Bonnie Mallard, Mehdi Emam, Shannon Cartwright, Tess Altvater-Hughes, Alexandra Livernois, Lauri Wagter-Lesperance, Douglas C. Hodgins and Heba Atalla, University of Guelph, Canada; Brad Hine, CSIRO Livestock &amp; Aquaculture, Australia; Joshua Aleri, Murdoch University, Australia; and Andrew Fisher, University of Melbourne, Australia&lt;/i&gt;; &lt;br&gt;6.Dairy cattle welfare and health: an intimate partnership: &lt;i&gt;Clive Phillips, Curtin University Sustainable Policy (CUSP) Institute, Australia&lt;/i&gt;; &lt;br&gt;&lt;br&gt;&lt;b&gt;Part 3 Health at different stages in the life cycle&lt;/b&gt;&lt;br&gt;7.Optimising reproductive management to maximise dairy herd health and production: &lt;i&gt;Norman B. Williamson, Massey University, New Zealand&lt;/i&gt;; &lt;br&gt;8.Managing dry cow udder health: &lt;i&gt;Päivi J. Rajala-Schultz, University of Helsinki, Finland; and Tariq Halasa, University of Copenhagen, Denmark&lt;/i&gt;; &lt;br&gt;9.Managing calves/young stock to optimise dairy herd health: &lt;i&gt;John F. Mee, Teagasc, Ireland&lt;/i&gt;; &lt;br&gt;10.Managing replacement and culling in dairy herds: &lt;i&gt;Albert De Vries, University of Florida, USA&lt;/i&gt;; &lt;br&gt;&lt;br&gt;&lt;b&gt;Part 4 Particular health issues&lt;/b&gt;&lt;br&gt;11.Optimising udder health in dairy cattle: &lt;i&gt;Theo J. G. M. Lam, Royal GD Animal Health and Utrecht University, The Netherlands; and Sarne De Vliegher, M-team, Ghent University and MEX™, Belgium&lt;/i&gt;; &lt;br&gt;12.Optimising foot health in dairy cattle: &lt;i&gt;Nick J. Bell, The University of Nottingham, UK&lt;/i&gt;; &lt;br&gt;13.Preventing bacterial diseases in dairy cattle: &lt;i&gt;Sharif S. Aly and Sarah M. Depenbrock, University of California-Davis, USA&lt;/i&gt;; &lt;br&gt;</t>
  </si>
  <si>
    <t>&lt;ul&gt;&lt;li&gt;Particular focus on prerequisites required for effective herd health management (HHM) programmes, including understanding bovine disease epidemiology, improving disease surveillance (including the use of sensors), data-driven decision-making based on cow health records, as well as advances in understanding and optimising immune response&lt;/li&gt;&lt;li&gt;Reviews HHM issues across the dairy cow life cycle, from reproduction and calf health to the transition stage and replacement of stock&lt;/li&gt;&lt;li&gt;Shows how HHM programmes can work in practice for particular conditions, from udder and hoof health to preventing metabolic disorders, bacterial and viral diseases as well as parasitic infections&lt;/li&gt;&lt;/ul&gt;</t>
  </si>
  <si>
    <t>10.19103/AS.2021.0086</t>
  </si>
  <si>
    <t>Recent IPCC reports have highlighted the environmental impact of livestock production as a major source of non-CO2 emissions: methane (CH4), nitrous oxide (N2O) and ammonia (NH3). The livestock sector must react to these reports and develop or implement methods that can reduce greenhouse (GHG) emissions from livestock production.&lt;br&gt;&lt;br&gt;&lt;i&gt;Reducing greenhouse gas emissions from livestock production&lt;/i&gt; provides authoritative reviews on measuring GHG emissions from livestock as well as the range of methods that can be applied to reduce emissions, ranging from breeding to animal health and manure management. The collection also reviews nutritional approaches such as improving forage quality and the use of plant bioactive compounds and other feed supplements to limit emissions by modifying the rumen environment. &lt;br&gt;&lt;br&gt;Drawing in an international range of expert authors, &lt;i&gt;Reducing greenhouse gas emissions from livestock production&lt;/i&gt; summarises what we can do to make livestock production more sustainable and viable for the future. It will be a major reference for the livestock (particularly dairy) science research community, environmental scientists, government and other agencies tackling the challenge of climate change, as well as companies involved in livestock production and processing of dairy and meat products.</t>
  </si>
  <si>
    <t>&lt;b&gt;Part 1 Analysis&lt;/b&gt;&lt;br&gt;1.Measuring methane emissions from livestock: &lt;i&gt;Trevor Coates, Agriculture and Agri-Food Canada, Canada; and Deli Chen and Mei Bai, University of Melbourne, Australia&lt;/i&gt;; &lt;br&gt;2.Greenhouse gas emissions from livestock production: modelling methods, methane emission factors and mitigation strategies: &lt;i&gt;Donal O’Brien, Environment, Soils and Land Use Department, Teagasc, Ireland; and Laurence Shalloo, Animal and Grassland Research and Innovation Department, Teagasc, Ireland&lt;/i&gt;; &lt;br&gt;&lt;br&gt;&lt;b&gt;Part 2 Breeding, animal husbandry and manure management&lt;/b&gt;&lt;br&gt;3.The contribution of animal breeding to reducing the environmental impact of livestock production: &lt;i&gt;Yvette de Haas, Wageningen University and Research, The Netherlands; Marco C. A. M. Bink, Hendrix Genetics Research, Technology &amp; Services B.V., The Netherlands; Randy Borg, Cobb Europe B.V., The Netherlands; Erwin P. C. Koenen, CRV, The Netherlands; Lisanne M. G. Verschuren, Topigs Norsvin Research Center B.V./Wageningen University and Research, The Netherlands; and Herman Mollenhorst, Wageningen University and Research, The Netherlands&lt;/i&gt;; &lt;br&gt;4.Quantifying the contribution of livestock health issues to the environmental impact of their production systems: &lt;i&gt;Stephen G. Mackenzie, Trinity College Dublin, Ireland; and Ilias Kyriazakis, Queen’s University of Belfast, UK&lt;/i&gt;; &lt;br&gt;5.Sustainable nitrogen management for housed livestock, manure storage and manure processing: &lt;i&gt;Barbara Amon, Leibniz Institute for Agricultural Engineering and Bioeconomy (ATB), Germany and University of Zielona Góra, Poland; Lars Stouman Jensen, University of Copenhagen, Denmark; Karin Groenestein, Wageningen Livestock Research, The Netherlands; and Mark Sutton, UK Centre for Ecology &amp; Hydrology (UKCEH), UK&lt;/i&gt;; &lt;br&gt;6.Developments in anaerobic digestion to optimize the use of livestock manure: &lt;i&gt;Mingxue Gao, Danmeng Wang, Chunlan Mao, Yongzhong Feng, Zhiyuan Zhu, Xiaojiao Wang, Guangxin Ren and Gaihe Yang, Northwest A&amp;F University, China&lt;/i&gt;; &lt;br&gt;&lt;br&gt;&lt;b&gt;Part 3 Nutrition&lt;/b&gt;&lt;br&gt;7.The impact of improving feed efficiency on the environmental impact of livestock production: &lt;i&gt;James K. Drackley, University of Illinois at Urbana-Champaign, USA; and Christopher K. Reynolds, University of Reading, UK&lt;/i&gt;; &lt;br&gt;8.Improving grassland/forage quality and management to reduce livestock greenhouse gas emissions: &lt;i&gt;Michael O'Donovan, Teagasc, Ireland&lt;/i&gt;; &lt;br&gt;9.The use of plant bioactive compounds to reduce greenhouse gas emissions from farmed ruminants: &lt;i&gt;Cécile Martin, Vincent Niderkorn, Gaëlle Maxin, INRAE, France; Jessie Guyader, INRAE-ADM NEOVIA, France; and Maguy Eugène and Diego P. Morgavi, INRAE, France&lt;/i&gt;; &lt;br&gt;10.The use of feed supplements to reduce livestock greenhouse gas emissions: direct-fed microbials: &lt;i&gt;Natasha Doyle, Teagasc Moorepark Food Research Centre, Ireland; Philiswa Mbandlwa, University College Cork, Ireland; Sinead Leahy and Graeme Attwood, AgResearch Limited, New Zealand; Bill Kelly, Ashhurst, New Zealand; Collin Hill and R. Paul Ross, Teagasc Moorepark Food Research Centre and University College Cork, Ireland; and Catherine Stanton, Teagasc Moorepark Food Research Centre, University College Cork and VISTAMILK SFI Centre – Teagasc, Ireland&lt;/i&gt;; &lt;br&gt;11.Modifying the rumen environment to reduce greenhouse gas emissions: &lt;i&gt;Yajing Ban, University of Alberta, Canada; André L. A. Neves, Embrapa Dairy Cattle, Brazilian Agricultural Research Corporation (Embrapa), Brazil; Le Luo Guan, University of Alberta, Canada; and Tim McAllister, Lethbridge Research and Development Centre, Agriculture and Agri-Food Canada, Canada&lt;/i&gt;; &lt;br&gt;</t>
  </si>
  <si>
    <t>&lt;ul&gt;&lt;li&gt;A comprehensive review of both the causes of greenhouse gas emissions from livestock and the range of ways these emissions can be reduced&lt;/li&gt;&lt;li&gt;Particularly strong focus on the range of nutritional strategies, from forage and silage to feed supplements such as plant bioactive compounds and direct-fed microbials as well as inhibitors and vaccines&lt;/li&gt;&lt;li&gt;Covers other approaches such as genetics and selection, improved husbandry as well as manure management&lt;/li&gt;&lt;/ul&gt;</t>
  </si>
  <si>
    <t>10.19103/AS.2020.0077</t>
  </si>
  <si>
    <t>TVF;RNPG;TVHF</t>
  </si>
  <si>
    <t>TEC003070;SCI092000;TEC003020</t>
  </si>
  <si>
    <t>Understanding and measuring the different dimensions of soil health is key to achieving regenerative agriculture. There has been a wealth of research on developing better analytical techniques to measure the biological, physical and chemical properties of soils. &lt;br&gt;&lt;br&gt;&lt;i&gt;Advances in measuring soil health&lt;/i&gt; reviews these developments and their implications for better management of farm soils. The volume begins by reviewing advances in measuring soil biological activity such as earthworms and fungi as indicators of soil health. The collection also surveys developments in measuring soil physical properties through advances in visual, imaging and geophysical techniques, as well as the methods used to measure chemical properties such as soil organic carbon. It concludes by looking at how measurement can be translated into farming practice through soil health indicators and decision support systems.&lt;br&gt;&lt;br&gt;With its distinguished editor and expert authors, &lt;i&gt;Advances in measuring soil health&lt;/i&gt; will be a standard reference for university and other researchers in soil and crop science, government and other agencies responsible for the health of agricultural soils, companies providing soil monitoring services, and farmers wishing to know more about the latest developments in soil monitoring.</t>
  </si>
  <si>
    <t>&lt;b&gt;Part 1 Measuring soil biological activity&lt;/b&gt;&lt;br&gt;1.Assessing soil health by measuring fauna: &lt;i&gt;Felicity Crotty, Royal Agricultural University, UK&lt;/i&gt;; &lt;br&gt;2.Quantifying earthworm community structures as indicators of soil health: &lt;i&gt;Jacqueline L. Stroud, formerly Rothamsted Research, UK&lt;/i&gt;; &lt;br&gt;3.Characterisation of fungal communities and functions in agricultural soils: &lt;i&gt;Andy F. S. Taylor, The James Hutton Institute and University of Aberdeen, UK; and Thomas Freitag, Lucinda J. Robinson and Duncan White, The James Hutton Institute, UK&lt;/i&gt;; &lt;br&gt;&lt;br&gt;&lt;b&gt;Part 2 Measuring soil physical and chemical properties&lt;/b&gt;&lt;br&gt;4.Advances in visual soil evaluation techniques: &lt;i&gt;Mansonia Pulido-Moncada, Aarhus University, Denmark; Bruce C. Ball, formerly Scotland’s Rural College (SRUC), UK; and Wim M. Cornelis, Ghent University, Belgium&lt;/i&gt;; &lt;br&gt;5.Imaging soil structure to measure soil functions and soil health with X-ray computed micro-tomography: &lt;i&gt;Alexandra Kravchenko and Andrey Guber, Michigan State University, USA&lt;/i&gt;; &lt;br&gt;6.Geophysical methods to assess soil characteristics: &lt;i&gt;Ho-Chul Shin, Rothamsted Research, UK; Guillaume Blanchy, Lancaster University, UK; Ian Shield, Peter Fruen, Timothy Barraclough and Christopher W. Watts, Rothamsted Research, UK; Andrew Binley, Lancaster University, UK; and William R. Whalley, Rothamsted Research, UK&lt;/i&gt;; &lt;br&gt;7.Advances in techniques to assess soil erodibility: &lt;i&gt;R. J. Rickson, E. Dowdeswell Downey, G. Alegbeleye and S. E. Cooper, Cranfield University, UK&lt;/i&gt;; &lt;br&gt;8.Advances in measuring mechanical properties of soil in relation to soil health: &lt;i&gt;Muhammad Naveed, University of West London, UK&lt;/i&gt;; &lt;br&gt;9.Advances in near-infrared (NIR) spectroscopy to assess soil health: &lt;i&gt;Francisco J. Calderón, Oregon State University, USA; Andrew J. Margenot, University of Illinois at Urbana-Champaign, USA; and Scarlett Bailey, National Resources Conservation Service - National Soil Survey Center, USA&lt;/i&gt;; &lt;br&gt;10.Spectral mapping of soil organic carbon: &lt;i&gt;Bas van Wesemael, Université catholique de Louvain, Belgium&lt;/i&gt;;&lt;br&gt;&lt;br&gt;&lt;b&gt;Part 3 From measurement to management&lt;/b&gt;&lt;br&gt;11.Developing soil health indicators for improved soil management on farm: &lt;i&gt;Elizabeth Stockdale, NIAB, UK; Paul Hargreaves, Scotland’s Rural College (SRUC), UK; and Anne Bhogal, ADAS Gleadthorpe, UK&lt;/i&gt;; &lt;br&gt;12.Developing decision support systems (DSS) for farm soil and crop management: &lt;i&gt;Matt Aitkenhead, The James Hutton Institute, UK&lt;/i&gt;; &lt;br&gt;</t>
  </si>
  <si>
    <t>&lt;ul&gt;&lt;li&gt;Comprehensive overview of key advances in measuring soil biological, physical and chemical properties&lt;/li&gt;&lt;li&gt;Particularly strong coverage of developments in measuring soil biological activity, including molecular techniques such as next-generation sequencing as well as improvements in measuring fauna such as earthworms, microbial and fungal communities&lt;/li&gt;&lt;li&gt;Focus on ways of using analytical techniques in practice through the use of soil health indicators and decision support systems (DSS) &lt;/li&gt;&lt;/ul&gt;</t>
  </si>
  <si>
    <t>10.19103/AS.2020.0079</t>
  </si>
  <si>
    <t>RBGB;TVF;TVK</t>
  </si>
  <si>
    <t>The animal feed sector faces increasingly complex challenges. It needs to improve feed digestibility/efficiency whilst also promoting growth and enhancing both product quality and safety. At the same time it has an increasingly important role in helping to promote animal health, welfare and the sustainability of farming.&lt;br&gt;&lt;br&gt;&lt;i&gt;Developing animal feed products&lt;/i&gt; reviews advances in optimising the key stages in developing successful new animal feed products, from assessing feed ingredients, product development and processing to maintaining quality and safety. The collection features authoritative discussions by leading experts on the relationship between nutrition and animal health, as well as how best to implement risk management systems for the prevention and control of contaminants present in animal feed.&lt;br&gt;&lt;br&gt;Edited by Dr Navaratnam Partheeban, Royal Agricultural University, UK, &lt;i&gt;Developing animal feed products&lt;/i&gt; will be a standard reference for companies involved in the manufacture of animal feed, as well as researchers in livestock nutrition, government and other agencies regulating the animal feed sector.</t>
  </si>
  <si>
    <t>&lt;b&gt;Part 1 Developing animal products&lt;/b&gt;&lt;br&gt;1.Techniques for identifying new animal feed ingredients and additives: &lt;i&gt;Jordi Ortuño, Institute of Global Food Security – Queen’s University Belfast, UK; Alexandros Ch. Stratakos, Centre for Research in Biosciences – University of the West of England, UK; and Katerina Theodoridou, Institute of Global Food Security – Queen’s University Belfast, UK&lt;/i&gt;; &lt;br&gt;2.Effect of processing techniques on the quality of animal feed: &lt;i&gt;Dennis Forte, Dennis Forte &amp; Associates Pty Ltd, Australia&lt;/i&gt;; &lt;br&gt;3.Processing techniques to optimize digestibility and nutritional value of animal feed: &lt;i&gt;Charles Stark, Kansas State University, USA&lt;/i&gt;; &lt;br&gt;4.Trends in analytical techniques for testing animal feed: &lt;i&gt;F. Debode, J. A. Fernández Pierna, M. C. Lecrenier, P. Veys, O. Fumiere, O. Minet, A. Pissard, J. Hulin, N. Chamberland, and V. Baeten, Walloon Agricultural Research Center (CRA-W), Belgium&lt;/i&gt;; &lt;br&gt;&lt;br&gt;&lt;b&gt;Part 2 Quality and safety assurance&lt;/b&gt;&lt;br&gt;5.Developments in techniques to test the efficacy of animal feed products: &lt;i&gt;Gerhard Flachowsky and Ulrich Meyer, Institute of Animal Nutrition - Friedrich-Loeffler-Institut (FLI), Germany&lt;/i&gt;; &lt;br&gt;6.Advances in understanding key contamination risks in animal feed: mycotoxins: &lt;i&gt;Luciano Pinotti, Luca Ferrari, Nicoletta Rovere, Francesca Fumagalli, Sharon Mazzoleni and Federica Cheli, University of Milan, Italy&lt;/i&gt;; &lt;br&gt;7.Risk management systems for prevention and control of contaminants in animal feed: &lt;i&gt;Regiane R. Santos, Schothorst Feed Research, The Netherlands&lt;/i&gt;; &lt;br&gt;8.Developing effective product dossiers for regulatory approval of new animal feed products: &lt;i&gt;Manfred Lützow, saqual GmbH, Switzerland&lt;/i&gt;; &lt;br&gt;</t>
  </si>
  <si>
    <t>&lt;ul&gt;&lt;li&gt;Comprehensive coverage of advances in optimising all the key steps in developing successful new animal feed products, from assessing feed ingredients, product development and processing to maintaining quality and safety&lt;/li&gt;&lt;li&gt;Covers latest research on understanding and improving animal feed conversion efficiency&lt;/li&gt;&lt;li&gt;Particular focus on the key issue of feed safety, particularly preventing mycotoxin and other contamination risks &lt;/li&gt;&lt;/ul&gt;</t>
  </si>
  <si>
    <t>10.19103/AS.2021.0083</t>
  </si>
  <si>
    <t>TVH;TVB;TVF;TVHF</t>
  </si>
  <si>
    <t>&lt;b&gt;This collection features five peer-reviewed literature reviews on developing forestry products.&lt;/b&gt;&lt;br&gt;&lt;br&gt;The first chapter discusses trade-offs between timber products from plantation forests and the need to protect ecosystem services such as carbon sequestration. It reviews ways of innovating business practices, the use of solid wood, reconstituted products and woody biomass as products.&lt;br&gt;&lt;br&gt;The second chapter explores hardwood tree management within agroforestry systems for the production of veneer and high-quality sawlogs. It reviews how to optimise production in alley cropping, riparian buffers and silvopasture systems.&lt;br&gt;&lt;br&gt;The third chapter assesses the range of non-timber forest products from tropical forests. These include non-wood fiber resources, including bamboo, rattan and agricultural biomass. These can be used to replace traditional wood fibers in both building and non-structural applications.&lt;br&gt;&lt;br&gt;The fourth chapter focusses on new processes and applications of forestry products. It discusses cellulose pulp conversion into cellulosic nanomaterials, hydrolysis of hemicelluloses from wood to produce sugars for use in the food industry, as well as extraction of polyphenols from bark for nutraceuticals.&lt;br&gt;&lt;br&gt;The final chapter reviews alley cropping practices to produce overstory nut crops. It discusses genetic improvement of nut trees, orchard design and management as well as pest management in nut tree alley cropping.</t>
  </si>
  <si>
    <t xml:space="preserve">&lt;b&gt;Chapter 1&lt;/b&gt; - Developing forestry products: timber: &lt;i&gt;David Nicholls, USDA Forest Service, USA&lt;/i&gt;;  1 Introduction  2 The role of solid wood in the emerging bioeconomy  3 Sustainable timber products: wood product use and carbon sequestration  4 Innovativeness in new timber-based products and processes  5 Meeting global demands for wood and bio-based products  6 Customization of timber-derived products in an era of globalization  7 Case study: Scandinavian practices in the timber industry and forest sector  8 Future trends  9 Abbreviations  10 Where to look for further information  11 References &lt;br&gt;&lt;b&gt;Chapter 2&lt;/b&gt; - Agroforestry for hardwood timber production: &lt;i&gt;J. W. ‘Jerry’ Van Sambeek, formerly of USDA Forest Service Northern Research Station and University of Missouri Center for Agroforestry, USA&lt;/i&gt;;  1 Introduction  2 Impact of ground cover on tree growth  3 Growing-space requirements  4 Pruning recommendations and practices  5 Log and wood quality  6 Summary  7 Future trends in research  8 Where to look for further information  9 References &lt;br&gt;&lt;b&gt;Chapter 3&lt;/b&gt; - New types of products from tropical wood: &lt;i&gt;Jegatheswaran Ratnasingam, Universiti Putra Malaysia, Malaysia&lt;/i&gt;;  1 Introduction  2 Tropical forest wood products  3 Plantation forest resources  4 Non-wood forest products: bamboo and rattan  5 Plantation timber product development and wood species  6 Plantation biomass and waste: oil palm and kenaf  7 Plantation biomass and waste: sugarcane and rice  8 Developments in wood products  9 Biomass energy and co-generation  10 Wood-based biofuels  11 Conclusions  12 Where to look for further information  13 References &lt;br&gt;&lt;b&gt;Chapter 4&lt;/b&gt; - Emerging technologies to develop new forest products: &lt;i&gt;Tatjana Stevanovic, Laval University, Canada&lt;/i&gt;;  1 Introduction  2 Novel uses of cellulose  3 Novel uses of hemicelluloses  4 Novel uses of lignins  5 Polyphenols from bark  6 Future trends and conclusion  7 Where to look for further information  8 References &lt;br&gt;&lt;b&gt;Chapter 5&lt;/b&gt; - Agroforestry for the cultivation of nuts: &lt;i&gt;Michael A. Gold, University of Missouri, USA&lt;/i&gt;;  1 Introduction  2 Nut-based agroforestry systems  3 Key challenges facing nut-based agroforestry systems  4 Genetic improvement of nut trees  5 Management of temporal and spatial tree and crop interactions  6 Orchard design and management  7 Pest management in nut tree alley cropping  8 Financial decision support tools  9 Policy support  10 Case studies  11 Conclusion and future trends  12 Where to look for further information  13 References </t>
  </si>
  <si>
    <t>10.19103/9781801461641</t>
  </si>
  <si>
    <t>TVR;KNAL;RGBL</t>
  </si>
  <si>
    <t>TEC003070;TEC003040;NAT014000</t>
  </si>
  <si>
    <t>TVR;TVF;KNAL;RGBL4</t>
  </si>
  <si>
    <t>&lt;b&gt;This specially curated collection features six reviews of current and key research on genetic modification of crops.&lt;/b&gt;&lt;br&gt;&lt;br&gt;The first chapter reviews key challenges facing banana production, primarily the risk of species decimation by diseases such as Fusarium wilt, and considers how genetic modification may be a solution to this.&lt;br&gt;&lt;br&gt;The second chapter discusses the development and establishment of ‘Golden Rice’ - a biofortified variety designed as a health intervention to help alleviate the problem of vitamin A deficiency.&lt;br&gt;&lt;br&gt;The third chapter details recent advances in the genetic modification of important agronomic traits of soybean crops, such as herbicide tolerance and insect resistance.
The fourth chapter addresses progress in and prospects for transgenic interventions in the improvement of grain legumes, concentrating on chickpea, pigeonpea, cowpea and more.&lt;br&gt;&lt;br&gt;The fifth chapter reviews recent research efforts in the production of genetically modified (GM) oil palm plants and looks towards establishing stable lines of commercially viable GM varieties.&lt;br&gt;&lt;br&gt;The final chapter describes recent progress relating to transgenic modification of cassava and how future research can strengthen food security and commercialization of the crop.</t>
  </si>
  <si>
    <t xml:space="preserve">&lt;b&gt;Chapter 1&lt;/b&gt; - Genetic modification of bananas: the long road to farmers’ fields: &lt;i&gt;James Dale, Queensland University of Technology, Australia; Wilberforce Tushemereirwe, National Agricultural Research Organisation, Uganda; and Robert Harding, Queensland University of Technology, Australia&lt;/i&gt;;  1 Introduction  2 Banana improvement by genetic modification and gene editing  3 Case study: biofortified East African Highland bananas  4 Future trends and conclusion  5 References &lt;br&gt;&lt;b&gt;Chapter 2&lt;/b&gt; - Biofortified Golden Rice: an additional intervention for vitamin A deficiency: &lt;i&gt;Adrian Dubock, Golden Rice Humanitarian Board, Switzerland&lt;/i&gt;;  1 Introduction&lt;br&gt;  2 The problem of vitamin A deficiency (VAD)  3 The origins of Golden Rice  4 Developing Golden Rice as a product  5 Current challenges to establishing Golden Rice as an additional VAD intervention  6 Conclusions  7 Acknowledgements  8 Where to look for further information  References &lt;br&gt;&lt;b&gt;Chapter 3&lt;/b&gt; - Advances in the genetic modification of soybeans: &lt;i&gt;Wensheng Hou, Chinese Academy of Agricultural Sciences, China&lt;/i&gt;;  1 Introduction  2 Genetic modification of agronomic traits: herbicide tolerance and insect resistance  3 Genetic modification of other agronomic traits  4 Genome editing technology  5 Case studies  6 Summary  7 Future trends in research  8 Where to look for further information  9 References &lt;br&gt;&lt;b&gt;Chapter 4&lt;/b&gt; - Genetic modification of grain legumes: &lt;i&gt;Pooja Bhatnagar-Mathur and Kiran Kumar Sharma, International Crops Research Institute for the Semi-Arid Tropics (ICRISAT), India&lt;/i&gt;;  1 Introduction  2 Genetic engineering of grain legumes  3 Genetic engineering of chickpea  4 Genetic engineering of pigeonpea  5 Genetic engineering of cowpea  6 Genetic engineering of lentil  7 Genetic engineering of pea (Pisum sativum)  8 Genetic engineering of peanut  9 Genetic engineering of other grain legumes: tepary bean, Vigna species and faba bean  10 Challenges in the commercialization of genetically engineered grain legumes  11 Conclusion  12 Future trends  13 Where to look for further information  14 References &lt;br&gt;&lt;b&gt;Chapter 5&lt;/b&gt; - Advances in the genetic modification of oil palm: &lt;i&gt;Denis J. Murphy, Head of Genomics and Computational Biology Research Group, University of South Wales, United Kingdom&lt;/i&gt;;  1 Introduction  2 Early and current genetically modified (GM) crop varieties  3 GM oil palm in Malaysia  4 Improving the fatty acid composition of palm oil  5 Progress to date in oil palm transformation  6 New technologies for genome editing – an alternative to ‘classical GM’  7 Conclusions and future prospects  8 Where to look for further information  9 References &lt;br&gt;&lt;b&gt;Chapter 6&lt;/b&gt; - Advances in genetic modification of cassava: &lt;i&gt;P. Zhang, Q. Ma, M. Naconsie, X. Wu, W. Zhou, National Key Laboratory of Plant Molecular Genetics, CAS Center for Excellence in Molecular Plant Sciences, Chinese Academy of Sciences, China and J. Yang, Shanghai Chenshan Plant Science Research Center, Shanghai Chenshan Botanical Garden, China&lt;/i&gt;;  1 Introduction  2 Transition from model cultivars to farmer-preferred cultivars  3 Tools of gene expression regulation  4 Production of virus-resistant cassava  5 Cassava biofortifi cation for better nutrition  6 Starch modifi cation of cassava for industrial applications  7 Improving storage, root production and post-harvest storage  8 Future trends and conclusion  9 Where to look for further information  10 Acknowledgements  11 References </t>
  </si>
  <si>
    <t>10.19103/9781801461627</t>
  </si>
  <si>
    <t>TVK;TVF;TCBG</t>
  </si>
  <si>
    <t>TEC003070;SCI029000;TEC003030;TEC003010</t>
  </si>
  <si>
    <t>&lt;b&gt;This collection features four peer-reviewed literature reviews on integrated crop–livestock systems in agriculture.&lt;/b&gt;&lt;br&gt;&lt;br&gt;The first chapter reviews the use of integrated crop–livestock systems to achieve balance in organic animal farming. The chapter focusses primarily on the use of agroforestry systems, their potential environmental and economic benefits, as well as how they contribute to animal health and welfare.&lt;br&gt;&lt;br&gt;The second chapter examines the different state-of-the-art integrated crop–livestock systems in various eco-regions worldwide under Conservation Agriculture. As a world leader in the adoption of integrated crop–livestock systems, a substantial part of the chapter is dedicated to the research and adoption of these systems in Brazil.&lt;br&gt;&lt;br&gt;The third chapter illustrates how crop–livestock systems contribute to improving global food security and diversifying the diets of smallholder livelihoods. The chapter explores the climate resilience of these systems and the mitigation strategies developed and implemented by farmers to deal with climate variability.&lt;br&gt;&lt;br&gt;The final chapter discusses the development of whole-farm system models to understand the complexity of integrated crop–livestock systems. The chapter assesses the key processes governing interactions between farm components and provides two examples of common whole-farm model applications from contrasting environments to demonstrate this.</t>
  </si>
  <si>
    <t xml:space="preserve">&lt;b&gt;Chapter 1&lt;/b&gt; - Integrated crop/livestock systems with agroforestry to improve organic animal farming: &lt;i&gt;A. J. Escribano, Nutrion Internacional, Spain; J. Ryschawy, University of Toulouse, France; and L. K. Whistance, The Organic Research Centre, UK&lt;/i&gt;;  1 Introduction  2 Types of ICLS  3 Environmental and economic benefits of ICLS  4 Agroforestry as an ICLS  5 Animals in agroforestry systems  6 Trees as a source of nutrition and medicine  7 Challenges in integrated livestock and forestry systems  8 Conclusion  9 Where to look for further information  10 References &lt;br&gt;&lt;b&gt;Chapter 2&lt;/b&gt; - Integration of crop-livestock in Conservation Agriculture systems: &lt;i&gt;John N. Landers, Independent Consultant, Brazil; Pedro Luiz de Freitas, Embrapa Solos, Brazil; Luiz Carlos Balbino, Embrapa Cerrados, Brazil; Júlio César Salton, Embrapa Agropecuária Oeste, Brazil; and Robélio Leandro Marchão, Embrapa Cerrados, Brazil&lt;/i&gt;;  1 Introduction  2 Basic principles of integrated crop-livestock systems in CA  3 Basic principles of ley farming  4 Integrated crop-livestock management (ICL-CA) systems: ley farming systems  5 Systems involving forestry (ICL-CA(F))  6 Non-ley integrated farming systems  7 Area integration systems  8 Interactions in integrated crop-livestock systems  9 Adoption of ICL-CA and ICL-CA(F) systems  10 Policy considerations  11 References &lt;br&gt;&lt;b&gt;Chapter 3&lt;/b&gt; - The contribution of integrated crop–livestock systems in combatting climate change and improving resilience in agricultural production to achieve food security: &lt;i&gt;Mark van Wijk and James Hammond, International Livestock Research Institute, Kenya; Simon Fraval, International Livestock Research Institute, Kenya and Wageningen University, The Netherlands; Jannike Wichern, Wageningen University, The Netherlands; Randall Ritzema, Olivet Nazarene University, USA; and Ben Henderson, Natural Resources Policy, Organisation for Economic Co-operation and Development (OECD), France&lt;/i&gt;;  1 Introduction  2 A short overview of analyses and approaches focussing on climate change and mixed crop–livestock systems  3 Agricultural production, consumption, sale and food security  4 Current methods used by farmers in mixed crop–livestock systems to deal with climate variability  5 Possible methods of assessing climate change adaptation options  6 Conclusion  7 Where to look for further information  8 References &lt;br&gt;&lt;b&gt;Chapter 4&lt;/b&gt; - Integrating livestock production into whole-farm system models of mixed crop–livestock systems: &lt;i&gt;Katrien Descheemaeker, Wageningen University and Research, The Netherlands; and Lindsay Bell, CSIRO Agriculture Flagship, Australia&lt;/i&gt;;  1 Introduction  2 Key features of crop–livestock systems  3 Dynamic simulation models of whole-farm systems including livestock  4 Crop–livestock model applications  5 Conclusion  6 References </t>
  </si>
  <si>
    <t>10.19103/9781801461603</t>
  </si>
  <si>
    <t>TVK</t>
  </si>
  <si>
    <t>TEC003070;TEC003030;TEC003020</t>
  </si>
  <si>
    <t>TVK;TVR;TVH</t>
  </si>
  <si>
    <t>&lt;b&gt;This collection features four peer-reviewed literature reviews on plant growth-promoting rhizobacteria in agriculture.&lt;/b&gt;&lt;br&gt;&lt;br&gt;The first chapter considers the use of plant growth-promoting rhizobacteria (PGPR) as plant biostimulants in agriculture. It considers the benefits of PGPR, such as their ability to promote plant growth and productivity under both normal and abiotic-stressed induced environments. The chapter also looks towards PGPR application as a sustainable and efficient method to enhance crop production.&lt;br&gt;&lt;br&gt;The second chapter reviews recent research on the use of PGPR as biofertilizers to enhance root function and improve nutrient uptake, with emphasis on their effects on root architecture, metabolism and adaptation to abiotic stress.&lt;br&gt;&lt;br&gt;The third chapter explores the use of microbial bio-effectors and their ability to optimise the mineral nutrition of agricultural crops. The chapter also reviews the wealth of research on the mechanism of action, applications and efficacy of key plant growth-promoting microorganisms (PGPMs).&lt;br&gt;&lt;br&gt;The final chapter reviews the use of plant growth-promoting bacteria (PGPB) as a biocontrol agent against invertebrate pests. The chapter analyses the effects of PGPB species against these pest types and enlists a case study on the PGPB species Pseudomonas protegens to further demonstrate this.</t>
  </si>
  <si>
    <t>&lt;p&gt;&lt;strong&gt;Chapter 1&lt;/strong&gt; - Plant growth-promoting rhizobacteria (PGPR) as plant biostimulants in agriculture: &lt;em&gt;Dongmei Lyu, Rachel Backer and Donald Smith, McGill University, Canada&lt;/em&gt;; 1 Introduction 2 Plant growth promotion 3 Plant growth-promoting rhizobacteria (PGPR) and abiotic stress 4 Plant growth-promoting rhizobacteria (PGPR) against biotic stress 5 Dangers of assuming the effectors or mechanisms are known 6 Conclusion and future trends 7 Where to look for further information 8 References &lt;br&gt; &lt;strong&gt;Chapter 2&lt;/strong&gt; - The use of plant growth-promoting rhizobacteria (PGPR) to improve root function and crop nutrient use efficiency: &lt;em&gt;Melissa M. Larrabee and Louise M. Nelson, University of British Columbia, Canada&lt;/em&gt;; 1 Introduction 2 The effect of plant growth-promoting rhizobacteria on root function 3 The effect of plant growth-promoting rhizobacteria on plant mineral nutrition 4 Future trends in research 5 Conclusion 6 Where to look for further information 7 References &lt;br&gt; &lt;strong&gt;Chapter 3&lt;/strong&gt; - Bio-effectors to optimize the mineral nutrition of crop plants: &lt;em&gt;Markus Weinmann and Günter Neumann, University Hohenheim, Germany&lt;/em&gt;; 1 Introduction 2 Defining ‘bio-effectors’ and other key terms 3 Bacillus species 4 Pseudomonas species 5 Trichoderma species 6 Arbuscular mycorrhizal fungi 7 Synergies between bio-effectors 8 Improving bio-effector functionality 9 Case study: the BioFector Project 10 Conclusions 11 Where to look for further information 12 References &lt;br&gt; &lt;strong&gt;Chapter 4&lt;/strong&gt; - Plant growth-promoting bacteria (PGPBs) as biocontrol agents against invertebrate pests: &lt;em&gt;Luca Ruiu, Università degli Studi di Sassari, Italy&lt;/em&gt;; 1 Introduction 2 Plant growth promotion 3 Action against plant pathogens 4 Potential against invertebrate pests 5 Applications in agriculture and forestry 6 Case study: Pseudomonas protegens 7 Conclusion and future trends 8 Where to look for further information 9 References&lt;/p&gt;</t>
  </si>
  <si>
    <t>10.19103/9781801460644</t>
  </si>
  <si>
    <t>TVK;TVP;TVF</t>
  </si>
  <si>
    <t>&lt;b&gt;This collection features three peer-reviewed literature reviews on reducing antibiotic use in dairy production.&lt;/b&gt;&lt;br&gt;&lt;br&gt;The first chapter describes the regulatory control of medicines in the United Kingdom and European Union and discusses the wider implications of antimicrobial use in dairy production and the need for change in the way we view and use medicines. The chapter also proposes how medicine prescribing practices in the dairy industry may undergo a series of changes in the near future.&lt;br&gt;&lt;br&gt;The second chapter considers recent advances of disease prevention in dairy cattle. Using bovine respiratory disease as a model, the chapter investigates key interactions between the host, environment and pathogen. These interactions can provide beneficial information that can be utilised to develop a prevention platform for multiple syndromes of bacterial disease in dairy cattle.&lt;br&gt;&lt;br&gt;The final chapter begins by assessing the need to promote digestive efficiency and productivity whilst maintaining animal health and welfare. It considers the role of probiotics in achieving this and reviews the range of research undertaken on the benefits and modes of action of probiotics. The chapter also details the role of probiotics in reducing antibiotic use in dairy production through improvements in areas such as pathogen control, feed efficiency and methane production.</t>
  </si>
  <si>
    <t xml:space="preserve">&lt;b&gt;Chapter 1&lt;/b&gt; - Responsible and sustainable use of medicines in dairy herd health: &lt;i&gt;David C. Barrett, Kristen K. Reyher, Andrea Turner and David A. Tisdall, University of Bristol, UK&lt;/i&gt;;  1 Introduction  2 Antimicrobial resistance  3 Inappropriate behaviours and practices  4 Making progress towards change  5 Delivering results  6 Future trends and conclusion  7 Where to look for further information  8 Acknowledgements  9 References &lt;br&gt;&lt;b&gt;Chapter 2&lt;/b&gt; - Preventing bacterial diseases in dairy cattle: &lt;i&gt;Sharif Aly, University of California-Davis, USA&lt;/i&gt;;  1 Introduction  2 Pathogen host environment: an overview  3 Disease detection  4 Risk assessment tools  5 Future trends in research  6 Where to look for further information  7 References &lt;br&gt;&lt;b&gt;Chapter 3&lt;/b&gt; - The use of probiotics as supplements for ruminants: &lt;i&gt;Frédérique Chaucheyras-Durand and Lysiane Dunière, Lallemand Animal Nutrition and Université Clermont Auvergne, INRAE, UMR 454 MEDIS, France&lt;/i&gt;;  1 Introduction  2 Critical periods in the ruminant lifecycle as targets for probiotics  3 Definitions, delivery mechanisms and regulation  4 Benefits and modes of action of probiotics: young ruminants  5 Benefits and modes of action of probiotics: feed efficiency in adult ruminants  6 Benefits and modes of action of probiotics: methane production  7 Benefits and modes of action of probiotics: pathogen control  8 Benefits and modes of action of probiotics: effects on the immune system  9 Conclusions and future trends  10 Acknowledgments  11 Where to look for further information section  12 References </t>
  </si>
  <si>
    <t>10.19103/9781801461665</t>
  </si>
  <si>
    <t>TVHF;TVF</t>
  </si>
  <si>
    <t>TEC003070;TEC003020</t>
  </si>
  <si>
    <t>This specially curated collection features four reviews of current and key research on supporting cereal production in sub-Saharan Africa.&lt;br&gt;&lt;br&gt;The first chapter reviews how research and development can support smallholder wheat farmers through improving access to resources and services. The chapter considers current obstacles faced by smallholder farmers, including biophysical limitations such as climatic issues, as well as socio-economic limitations such as land availability.&lt;br&gt;&lt;br&gt;The second chapter assesses the importance of increasing the adoption rate of improved maize technologies within smallholder farming households across Africa. The chapter discusses the economic and institutional barriers inhibiting adoption, as well as farmer attitudes to innovation.&lt;br&gt;&lt;br&gt;The third chapter describes the effect of poor soil fertility, drought and weeds on maize yields in West Africa. The chapter considers strategies for mitigating these constraints, including nutrient management using fertilizers, weed management and resistant varieties of maize.&lt;br&gt;&lt;br&gt;The final chapter discusses phosphorus scarcity in areas of West Africa and details the need to improve sorghum breeding to enhance the crop’s tolerance to low-phosphorus soil conditions.</t>
  </si>
  <si>
    <t xml:space="preserve">&lt;b&gt;Chapter 1&lt;/b&gt; - Supporting smallholders in improving wheat cultivation: &lt;i&gt;Tinashe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Centre for Commonwealth Studies (MCSC) and the Cambridge Malaysian Education and Development Trust (CMEDT), UK&lt;/i&gt;;  1 Introduction: smallholder wheat cultivation  2 Limitations to smallholder wheat cultivation  3 How research addresses limitations to smallholder wheat cultivation  4 Case study: Agri-transfer  5 Future trends  6 Where to look for further information  7 References &lt;br&gt;&lt;b&gt;Chapter 2&lt;/b&gt; - Constraints in adopting improved technologies for maize cultivation: the case of Africa: &lt;i&gt;T. Abdoulaye, The International Institute of Tropical Agriculture (IITA), Nigeria; A. S. Bamire and A. A. Akinola, Obafemi Awolowo University, Nigeria; and A. Alene, A. Menkir and V. Manyong, The International Institute of Tropical Agriculture (IITA), Nigeria&lt;/i&gt;;  1 Introduction  2 Understanding farmers’ decisions on improved technology adoption: the adoption theory  3 Adoption of improved maize technologies  4 Constraining factors in the adoption of improved maize technologies:economic and institutional factors  5 Constraining factors in the adoption of improved maize technologies: the importance of farmers’ characteristics and perspectives  6 Strategies for improving the adoption of improved maize technologies  7 Conclusion  8 Where to look for further information  9 References &lt;br&gt;&lt;b&gt;Chapter 3&lt;/b&gt; - Good agricultural practices for maize cultivation: the case of West Africa: &lt;i&gt;Alpha Kamara, International Institute of Tropical Agriculture, Nigeria&lt;/i&gt;;  1 Introduction  2 Poor soil fertility and effects of drought on maize in West Africa  3 Weed competition with maize  4 Maize nutrient 
management  5 Weed management for maize cultivation  6 Management of soil moisture stress in maize  7 Future trends and conclusion  8 Where to look for further information  9 References &lt;br&gt;&lt;b&gt;Chapter 4&lt;/b&gt; - Sorghum tolerance to low-phosphorus soil conditions: &lt;i&gt;Willmar L. Leiser, University of Hohenheim, Germany; H. Frederick Weltzien-Rattunde and Eva Weltzien-Rattunde, University of Wisconsin-Madison, USA; and Bettina I.G. Haussmann, University of Hohenheim, Germany&lt;/i&gt;;  1 Introduction  2 Phosphorus: a worldwide future challenge  3 Breeding sorghum for low-P soil conditions  4 Plant adaptation to low-P conditions  5 Summary: implications for applied sorghum breeding in West Africa  6 Future trends and challenges in bringing benefits of sorghum low-P tolerance to West African farmers  7 Where to look for further information  8 References </t>
  </si>
  <si>
    <t>10.19103/9781801460804</t>
  </si>
  <si>
    <t>TVKC;TVF;TVB;TVM</t>
  </si>
  <si>
    <t>TVK;TVB;TVF;TVM</t>
  </si>
  <si>
    <t>With more consumers moving away from traditional cereal-based foods due to concerns about health impacts, including wheat intolerance, the sector must develop next-generation nutritionally-enhanced cereal products to maximise market potential.&lt;br&gt;&lt;br&gt;&lt;i&gt;Improving the nutritional and nutraceutical properties of wheat and other cereals&lt;/i&gt; reviews key research into the nutritional components of cereals and their role in preventing chronic diseases, such as type 2 diabetes and cancer. Initial chapters cover our understanding of the nutritional value of starch, antioxidants and lipids in wheat.&lt;br&gt;&lt;br&gt; The book also details the interactions of these components with the gut and whether the way they are processed can inhibit or optimise benefits to overall human health. Final chapters review the key steps in nutritional enhancement of cereals such as wheat, spelt and millet.&lt;br&gt;&lt;br&gt;Edited by Professor Trust Beta, University of Manitoba, Canada, &lt;i&gt;Improving the nutritional and nutraceutical properties of wheat and other cereals&lt;/i&gt; will be an excellent reference framework for academic researchers in cereal science, arable farmers, manufacturers/suppliers of cereal nutrition products, as well as government and private sector agencies supporting cereal production.</t>
  </si>
  <si>
    <t>&lt;b&gt;Part 1 Nutritional properties of cereals&lt;/b&gt;&lt;br&gt;1.Advances in understanding the nutritional value of starch in wheat: &lt;i&gt;Senay Simsek and Jayani Kulathunga, North Dakota State University, USA; and Bahri Ozsisli, Kahramanmaras Sutcu Imam University, Turkey&lt;/i&gt;; &lt;br&gt;2.Advances in understanding the nutritional value of antioxidants in wheat: &lt;i&gt;Franklin Brian Apea-Bah and Trust Beta, University of Manitoba, Canada&lt;/i&gt;; &lt;br&gt;3.Advances in understanding the nutritional value of lipids in wheat: &lt;i&gt;Marina Carcea, Council for Agricultural Research and Economics (CREA), Italy&lt;/i&gt;; &lt;br&gt;4.Dietary fibers in the prevention of type 2 diabetes mellitus: &lt;i&gt;Ellen E. Blaak, Maastricht University, The Netherlands&lt;/i&gt;; br&gt;5.Fiber-associated wheat lignans and colorectal cancer prevention: &lt;i&gt;Jingwen Xu, Shanghai Ocean University, China and Kansas State University, USA; and Weiqun Wang, Kansas State University, USA&lt;/i&gt;; &lt;br&gt;&lt;br&gt;&lt;b&gt;Part 2 Developing nutritionally-enhanced cereal products&lt;/b&gt;&lt;br&gt;6.Advances in understanding the genetics of the nutritional properties of cereals: maize and oat proteins: &lt;i&gt;Sachin Rustgi, Salman Naveed and Prasanna Shekar, Pee Dee Research and Education Center, Clemson University, USA&lt;/i&gt;; &lt;br&gt;7.Developments in fractionation methods to improve extraction of aleurone or its beneficial compounds from wheat grain: &lt;i&gt;V. Lullien-Pellerin, IATE, Univ Montpellier, INRAE, Institut Agro, Montpellier, France&lt;/i&gt;; &lt;br&gt;8.Wheat flour fortification and human health: &lt;i&gt;Helena Pachón, Food Fortification Initiative and Emory University, USA&lt;/i&gt;; &lt;br&gt;9.Developing hulled wheat-based cereal products with enhanced nutritional properties: emmer, einkorn and spelt: &lt;i&gt;Dagmar Janovská and Petra Hlásná Čepková, Crop Research Institute, Czech Republic; Stefano D’Amico, Austrian Agency for Health and Food Safety, Austria; Andrea Brandolini, Council for Agricultural Research and Economics, Italy; and Heinrich Grausgruber, University of Natural Resources and Life Sciences Vienna, Austria&lt;/i&gt;; &lt;br&gt;10.Understanding the nutritional and nutraceutical properties of sorghum: &lt;i&gt;Sarah Cox, USDA-ARS, USA; Weiqun Wang, Kansas State University, USA; Seong-Ho Lee, University of Maryland, USA; and Dmitriy Smolensky, USDA-ARS, USA&lt;/i&gt;; &lt;br&gt;11.Developing millet-based cereal products with enhanced nutritional properties: &lt;i&gt;Kwaku G. Duodu, John Lubaale and Eugenie Kayitesi, University of Pretoria, South Africa&lt;/i&gt;; &lt;br&gt;</t>
  </si>
  <si>
    <t>&lt;ul&gt;&lt;li&gt;Provides a comprehensive coverage of recent research into the nutritional components of cereals, such as wheat, oats, rye, spelt, sorghum and millet&lt;/li&gt;&lt;li&gt;Offers key discussions on the importance and implications of cereal-based products on human health (e.g. cardiovascular, cancer, diabetes)&lt;/li&gt;&lt;li&gt;Builds on the foundations for the future development of nutritionally-enhanced cereal products&lt;/li&gt;&lt;/ul&gt;</t>
  </si>
  <si>
    <t>10.19103/AS.2021.0087</t>
  </si>
  <si>
    <t>TVKC;TVB;TVF</t>
  </si>
  <si>
    <t>Genome editing is rapidly transforming plant research. The technique offers unparalleled precision in breeding without the need to introduce foreign DNA into plants. CRISPR/Cas systems have established themselves as the leading technique in genome editing.&lt;br&gt;&lt;br&gt;&lt;i&gt; Genome editing for precision crop breeding&lt;/i&gt; takes stock of the wealth of research on these techniques and their potential in crop breeding. Chapters in this volume review advances in techniques such as TALENS and zinc finger nucleases, double-strand break repair techniques, insertion-based genome edits, base editing, guide RNAs and gRNA/Cas9 constructs. This collection also surveys applications of gene editing in improving key traits in key cereal crops including barley, maize and sorghum as well as brassicas, tomatoes and perennials.&lt;br&gt;&lt;br&gt;With its distinguished editor and international team of expert authors, &lt;i&gt;Genome editing for precision crop breeding&lt;/i&gt; will be a standard reference for university and other researchers involved in crop breeding, government and other agencies involved in regulating advances in crop breeding (such as genetic modification), crop breeding companies and farmers interested in the latest breeding techniques.</t>
  </si>
  <si>
    <t>&lt;b&gt;Part 1 Genome editing techniques&lt;/b&gt;&lt;br&gt;1.Using TALENs for genome editing in plants: &lt;i&gt;Hilal Betul Kaya, Manisa Celal Bayar University, Turkey; Rhitu Rai, ICAR-National Institute for Plant Biotechnology, India; and Adam J. Bogdanove, Cornell University, USA&lt;/i&gt;; &lt;br&gt;2.Double strand break (DSB) repair pathways in plants and their application in genome engineering: &lt;i&gt;Natalja Beying, Carla Schmidt and Holger Puchta, Karlsruhe Institute of Technology, Germany&lt;/i&gt;; &lt;br&gt;3.Advances in the generation of insertion-based genome edits in plants: &lt;i&gt;Baike Wang and Juan Wang, Institute of Horticulture Crops – Xinjiang Academy of Agricultural Sciences, China; Shaoyong Huang, Institute of Horticulture Crops – Xinjiang Academy of Agricultural Sciences and College of Forestry and Horticulture – Xinjiang Agricultural University, China; and Yaping Tang, Ning Li, Shengbao Yang, Tao Yang and Qinghui Yu, Institute of Horticulture Crops – Xinjiang Academy of Agricultural Sciences, China&lt;/i&gt;; &lt;br&gt;4.Viruses as vectors for the delivery of gene-editing reagents: &lt;i&gt;Evan E. Ellison, James C. Chamness and Daniel F. Voytas, University of Minnesota, USA&lt;/i&gt;; &lt;br&gt;5.Progress in precise and predictable genome editing in plants with base editing: &lt;i&gt;Sabine Fräbel, Shai J. Lawit, Jingyi Nie, David G. Schwark, Thomas J. Poorten and Nathaniel D. Graham, Pairwise Plants, USA&lt;/i&gt;; &lt;br&gt;6.Advances in guide RNA design for editing plant genomes using
CRISPR-Cas systems: &lt;i&gt;Kaiyuan Chen, Hao Liu and Kabin Xie, Huazhong Agricultural University, China; Muhammad Tahir ul Qamar and Ling-Ling Chen, Huazhong Agricultural University, and Guangxi University, China&lt;/i&gt;; &lt;br&gt;7.Advances in assembling gRNA/Cas9 constructs in genome editing of plants: &lt;i&gt;Marta Vázquez Vilar, Sara Selma, Asun Fernández del Carmen and Diego Orzáez, Instituto de Biología Molecular and Celular de Plantas de Valencia (CSIC-UPV), Spain&lt;/i&gt;; &lt;br&gt;8.Strategies for CRISPR/Cas9-mediated genome editing: from delivery to production of modified plants: &lt;i&gt;William Gordon-Kamm, Pierluigi Barone, Sergei Svitashev, Jeffry D. Sander, Sandeep Kumar and Todd Jones, Corteva Agriscience, USA&lt;/i&gt;; &lt;br&gt;9.Advances in screening plants for edits and off-targets: &lt;i&gt;Chun Wang and Kejian Wang, China National Rice Research Institute, China&lt;/i&gt;; &lt;br&gt;10.Targeted modification of promoters: &lt;i&gt;Andika Gunadi and Ning Zhang, Boyce Thompson Institute, USA;
and John J. Finer, The Ohio State University, USA&lt;/i&gt;; &lt;br&gt;11.The regulation of genome-edited crops: &lt;i&gt;Gregory Jaffe, Center for Science in the Public Interest, USA&lt;/i&gt;; &lt;br&gt;&lt;br&gt;&lt;b&gt;Part 2 Applications&lt;/b&gt;&lt;br&gt;12.Genome editing of barley: &lt;i&gt;Martin Becker, Leibniz Institute of Plant Genetics and Crop Plant Research (IPK), Germany; and Goetz Hensel, Leibniz Institute of Plant Genetics and Crop Plant Research (IPK), Germany, and Palacký University, Czech Republic&lt;/i&gt;; &lt;br&gt;13.Genome editing of maize: &lt;i&gt;Jacob D. Zobrist, Morgan McCaw, Minjeong Kang, Alan
L. Eggenberger, Keunsub Lee, and Kan Wang, Iowa State University, USA&lt;/i&gt;; &lt;br&gt;14.Genome editing of sorghum: &lt;i&gt;Aixia Li, Shandong University, China; and David R. Holding, University of Nebraska-Lincoln, USA&lt;/i&gt;; &lt;br&gt;15.CRISPR/Cas9-mediated genome editing in &lt;i&gt;Brassica&lt;/i&gt;: &lt;i&gt;Cheng Dai, Xia Tian and Chaozhi Ma, Huazhong Agricultural University, China&lt;/i&gt;; &lt;br&gt;16.Genome editing of tomatoes and other Solanaceae: &lt;i&gt;Joyce Van Eck, The Boyce Thompson Institute and Cornell University, USA&lt;/i&gt;; &lt;br&gt;17.Genome editing of woody perennial trees: &lt;i&gt;Chung-Jui Tsai, University of Georgia, USA&lt;/i&gt;; &lt;br&gt;</t>
  </si>
  <si>
    <t>&lt;ul&gt;&lt;li&gt;Comprehensive, systematic review of advances in key CRISPR/Cas technologies, such as TALENS and zinc finger nucleases, double-strand break repair techniques, insertion-based genome edits, base editing, guide RNAs, gRNA/Cas9 constructs and CRISPR/Cas off targeting&lt;/li&gt;&lt;li&gt;Covers both techniques and their practical application to particular cereal and other crops&lt;/li&gt;&lt;li&gt;Discusses challenges in regulating this emerging technology&lt;/li&gt;&lt;/ul&gt;</t>
  </si>
  <si>
    <t>10.19103/AS.2020.0082</t>
  </si>
  <si>
    <t>TVK;TVF</t>
  </si>
  <si>
    <t>&lt;b&gt;This collection features four peer-reviewed literature reviews on arbuscular mycorrhizal fungi in agriculture.&lt;/b&gt;&lt;br&gt;&lt;br&gt;The first chapter reviews the use of arbuscular mycorrhizal fungi (AMF) as biostimulants for sustainable crop production and explores the benefits of its use, such as bidirectional nutrient exchange and soil quality. The chapter discusses the requirements needed for successful implementation of AMF in sustainable crop production, and also maps the current market for mycorrhizal products.&lt;br&gt;&lt;br&gt;The second chapter explores our understanding of how AMF can modify nutrient availability in soil, specifically concerning the roles that fungal ecology and physiology may play during the processes of nutrient acquisition and transformation. The chapter also refers to future opportunities in research to exploit AMF to improve nutrient-use efficiency.&lt;br&gt;&lt;br&gt;The third chapter highlights further advances in our understanding of how AMF can improve root function in agricultural systems. The chapter also discusses the functional diversity apparent in plant responses to AMF colonisation.&lt;br&gt;&lt;br&gt;The final chapter reviews the use of AMF-based bio-inoculants in tea cultivation. The chapter also discusses the range of AMF associated with tea and their effects on the tea rhizosphere, plant growth and quality.</t>
  </si>
  <si>
    <t xml:space="preserve">&lt;b&gt;Chapter 1&lt;/b&gt; - Arbuscular mycorrhizal fungi as biostimulants for sustainable crop production: &lt;i&gt;Michael Bitterlich, Leibniz-Institute of Vegetable and Ornamental Crops, Germany; Louis Mercy and Miguel Arato, INOQ GmbH, Germany; and Philipp Franken, Erfurt Research Centre for Horticultural Crops, University of Applied Sciences Erfurt and Institute of Microbiology, Friedrich Schiller University Jena, Germany&lt;/i&gt;;  1 Introduction  2 Functions and benefits of arbuscular mycorrhizal (AM) fungi  3 Requirements for successful implementation of arbuscular mycorrhizal (AM) fungi in sustainable plant production  4 The current market for mycorrhizal products  5 Conclusion  6 Where to look for further information  7 References &lt;br&gt;&lt;b&gt;Chapter 2&lt;/b&gt; - Advances in understanding arbuscular mycorrhizal fungal effects on soil nutrient cycling: &lt;i&gt;Haiyang Zhang and Jeff R. Powell, Western Sydney University, Australia&lt;/i&gt;;  1 Introduction  2 Current understanding of AM fungi and nutrient cycling  3 AM fungal effects on soil fertility in an agronomic context  4 Future research: functional linkages between roots and AM fungi  5 Where to look for further information  6 References &lt;br&gt;&lt;b&gt;Chapter 3&lt;/b&gt; - The use of arbuscular mycorrhizal fungi to improve root function and nutrient-use efficiency: &lt;i&gt;Tom Thirkell, Grace Hoysted, Ashleigh Elliott and Katie Field, University of Leeds, UK; and Tim Daniell, University of Sheffield, UK&lt;/i&gt;;  1 Introduction  2 Mycorrhizal nutrient acquisition  3 AMF effects on root architecture  4 Barriers to AMF utilisation in agriculture  5 Adapt, replace, restore (or ignore?)  6 Conclusion  7 Future trends in research  8 Where to look for more information  9 References &lt;br&gt;&lt;b&gt;Chapter 4&lt;/b&gt; - The role of arbuscular mycorrhizal fungi in tea cultivation: &lt;i&gt;Shipra Singh and Anita Pandey, G. B. Pant National Institute of Himalayan Environment and Sustainable Development, India; and Lok Man S. Palni, Graphic Era University, India&lt;/i&gt;;  1 Introduction  2 AMF, tea and the tea rhizosphere  3 Development of AMF-based bioformulation for tea plantations  4 Plant growth promotion following inoculation with AMF consortia  5 AMF inoculation, tea growth and tea quality  6 Conclusion and future perspectives  7 Where to look for further information  8 Acknowledgements  9 References </t>
  </si>
  <si>
    <t>10.19103/9781801460668</t>
  </si>
  <si>
    <t>TVP;TVF;TVK;RBGB</t>
  </si>
  <si>
    <t>TEC003070;TEC058000;TEC003030;TEC003060</t>
  </si>
  <si>
    <t>TVP;TVF;TVK;TVBP</t>
  </si>
  <si>
    <t>&lt;b&gt;The first chapter reviews evidence of the human health impact of wheat flour fortification and how it is measured and studied.&lt;/b&gt;&lt;br&gt;&lt;br&gt;The chapter explores the benefits to wheat flour fortification, citing the process’s ability to address widespread health problems caused by nutrient deficiencies, such as iron deficiency and anaemia.&lt;br&gt;&lt;br&gt;The second chapter examines the biofortification of maize with Provitamin A carotenoids and its potential in improving micronutrient intake for the population of food insecure people. The chapter refers to the Zambia maize biofortification programme as a case study to demonstrate this.&lt;br&gt;&lt;br&gt;The third chapter similarly considers the rising threat of micronutrient malnutrition, but highlights the integral role biofortified legume crops have in offsetting this. The chapter reviews the genetic variability of iron and zinc content in many legume crops, and shows how this is being used to guide breeding efforts through both transgenic approaches and agronomic management.&lt;br&gt;&lt;br&gt;The final chapter assesses the problem of vitamin A deficiency in countries where cassava is considered a key crop and consumed as a main food source. The chapter reviews the HarvestPlus breeding programme for increasing the nutrient density of cassava, as well as strategies that can be implemented to promote the use of pro-vitamin A varieties by farmers and consumers.</t>
  </si>
  <si>
    <t xml:space="preserve">&lt;b&gt;Chapter 1&lt;/b&gt; - Wheat flour fortification and human health: &lt;i&gt;Helena Pachón, Food Fortification Initiative and Emory University, USA&lt;/i&gt;;  1 Introduction  2 Status of wheat flour fortification  3 How the human health impact of wheat flour fortification is measured  4 Examples of health outcomes associated with wheat flour fortification that have been studied  5 Additional considerations when assessing the health impact of wheat flour fortification  6 Health impact results observed from wheat flour fortification studies  7 Summary  8 Future trends in research  9 Where to look for further information  10 References &lt;br&gt;&lt;b&gt;Chapter 2&lt;/b&gt; - Biofortification of maize: &lt;i&gt;Eliab Simpungwe, HarvestPlus, Zambia&lt;/i&gt;;  1 Introduction  2 Justification for maize biofortification  3 Suitability of maize for biofortification  4 Breeding of Provitamin A biofortified maize  5 Target setting for Provitamin A carotenoids  6 Delivering biofortified maize  7 Case study: the Zambia maize biofortification programme  8 Future trends  9 Where to look for further information  10 References &lt;br&gt;&lt;b&gt;Chapter 3&lt;/b&gt; - Biofortification of grain legumes: &lt;i&gt;Bodo Raatz, International Center for Tropical Agriculture (CIAT), Colombia&lt;/i&gt;;  1 Introduction  2 Fe and Zn in grain legumes: assessing natural variation and QTL studies  3 Biofortification: transgenic approaches and agronomic management  4 Micronutrient bioavailability and anti-nutrients  5 HarvestPlus: breeding, releases, adoption and impact  6 Case study: breeding for biofortification of the common bean at CIAT  7 Future trends  8 Summary and conclusion  9 Where to look for further information  10 References &lt;br&gt;&lt;b&gt;Chapter 4&lt;/b&gt; - Breeding, delivery, use and benefits of bio-fortified cassava: &lt;i&gt;Elizabeth Parkes and Olufemi Aina, International Institute of Tropical Agriculture (IITA), Nigeria&lt;/i&gt;;  1 Introduction  2 The HarvestPlus breeding programme for pro-vitamin A cassava  3 Delivering pro-vitamin A cassava varieties to farmers: the HarvestPlus Programme in Nigeria  4 Encouraging use of pro-vitamin A cassava by consumers  5 Retention of carotenoids and bioavailability after processing  6 Quantification of carotenoid content in pro-vitamin A cassava varieties and food products  7 Conclusion and future trends  8 Appendix: Procedure for carotenoid determination using iCheck TM methodology  9 Where to look for further information  10 Acknowledgements  11 References </t>
  </si>
  <si>
    <t>10.19103/9781801460583</t>
  </si>
  <si>
    <t>&lt;b&gt;This collection features five peer-reviewed literature reviews on mycotoxin control in agriculture.&lt;/b&gt;&lt;br&gt;&lt;br&gt;The first chapter reviews advances in post-harvest detection and control of fungal contaminants in cereals. It examines abiotic factors affecting spoilage, methods for early detection of contamination and the range control measures for preventing toxin growth.&lt;br&gt;&lt;br&gt;The second chapter focuses on post-harvest storage and handling practices of barley grain and how these methods can be used to mitigate mycotoxin issues. The chapter also reviews the various mycotoxins and fungi that are associated with barley.&lt;br&gt;&lt;br&gt;The third chapter considers the current strategies available to prevent mycotoxin contamination in groundnut cultivation, focussing on peanuts. It also covers models that predict contamination, as well as the challenges associated with research and quantification of aflatoxin.&lt;br&gt;&lt;br&gt;The fourth chapter presents an overview of the current understanding of mycotoxin contamination of cocoa. The chapter summarises the various methods available to aid detection of mycotoxins and control further contamination.&lt;br&gt;&lt;br&gt;The final chapter addresses the critical safety issue of mycotoxin contamination of food waste planned for re-use. It reviews factors affecting mycotoxin growth and the particular problem of masked mycotoxins.</t>
  </si>
  <si>
    <t xml:space="preserve">&lt;b&gt;Chapter 1&lt;/b&gt; - Advances in post-harvest detection and control of fungal contamination of cereals: &lt;i&gt;Naresh Magan, Esther Garcia-Cela, Carol Verheecke-Vaessen and Angel Medina, Cranfield University, UK&lt;/i&gt;;  1 Introduction  2 Factors affecting the activity of spoilage moulds and mycotoxin contamination  3 Volatiles as an early indicator of spoilage of stored cereals  4 Carbon dioxide monitoring for real-time identification of the risk of spoilage moulds and mycotoxins in stored cereals  5 Control strategies to minimise spoilage and mycotoxin contamination of stored grain: monitoring of relative humidity (RH) and temperature and  the use of molecular methods  6 Control strategies: hermetic storage of grain and use of natural compounds  7 Control strategies: biological control and irradiation techniques  8 Control technologies: cold plasma technology and ozone fumigation  9 Conclusions  10 Where to look for further information  11 References &lt;br&gt;&lt;b&gt;Chapter 2&lt;/b&gt; - Advances in postharvest storage and handling of barley: methods to prevent or reduce mycotoxin contamination: &lt;i&gt;Zhao Jin and Paul Schwarz, North Dakota State University, USA&lt;/i&gt;;  1 Introduction  2 Postharvest handling and storage operations for barley  3 Mycoflora and mycotoxins of barley  4 Prevention or decontamination of mycotoxins in barley storage  5 Post-storage treatment of barley  6 Conclusion and future trends  7 Where to look for further information  8 References &lt;br&gt;&lt;b&gt;Chapter 3&lt;/b&gt; - Preventing mycotoxin contamination in groundnut cultivation: &lt;i&gt;David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Semi-Arid Tropics (ICRISAT), Malawi; David Okello, National Semi-Arid Resources Research Institute (NaSARRI), Uganda; and Nelson Opoku, University for Development Studies, Ghana&lt;/i&gt;;  1 Introduction  2 Factors impacting aflatoxin development  3 Prediction models for aflatoxin development  4 Minimizing aflatoxin contamination  5 Aflatoxin contamination during drying, storage and processing  6 Challenges in mycotoxin research  7 Value chain projects  8 Conclusion  9 Where to look for further information  10 References &lt;br&gt;&lt;b&gt;Chapter 4&lt;/b&gt; - Mycotoxins in cocoa: causes, detection and control: &lt;i&gt;Mary A. Egbuta, Southern Cross University, Australia&lt;/i&gt;;  1 Introduction  2 Mycotoxins contaminating cocoa  3 Detection of mycotoxins in cocoa  4 Controlling mycotoxins in cocoa production  5 Conclusion  6 Where to look for further information  7 References &lt;br&gt;&lt;b&gt;Chapter 5&lt;/b&gt; - Reusing food waste: the importance of mycotoxin detection and decontamination: &lt;i&gt;F. Ascencio, Centro de Investigaciones Biológicas del Noroeste, Mexico; and T. Sandoval-Contreras, Instituto Tecnológico de Tepic, Mexico&lt;/i&gt;;  1 Introduction  2 Recycling and reuse of food waste  3 Mycotoxins, food production and food waste  4 Factors affecting mycotoxin growth  5 The problem of masked mycotoxins  6 Detection and modeling of mycotoxin contamination  7 Processing methods to inactivate mycotoxins  8 Biological degradation of mycotoxins and mycotoxin-adsorbing agents  9 Where to look for further information  10 References </t>
  </si>
  <si>
    <t>10.19103/9781801460767</t>
  </si>
  <si>
    <t>&lt;b&gt;This collection features four peer-reviewed literature reviews on mite pests in agriculture.&lt;/b&gt;&lt;br&gt;&lt;br&gt;The first chapter offers a holistic approach to integrated mite management by reviewing the basics of mite taxonomy and morphology. It studies the key plant mite families, focussing on major plant feeding mites (Tetranychidae, Tarsonemidae, Eriophyoidea), as well as the natural predators that regulate these mite populations.&lt;br&gt;&lt;br&gt;The second chapter explores the cultural, biological and chemical control tactics available for controlling major plant feeding mites. These tactics include: choosing tolerant varieties and weed management. The chapter concludes with a discussion on the debate surrounding the best form of control for mite pests in agriculture.&lt;br&gt;&lt;br&gt;The third chapter highlights the importance of understanding the bio-ecology of Tetranychidae species affecting tomato crops, including the two-spotted spider mite, carmine spider mite and red spider mite. The chapter considers the effects of each pest on tomato plants, as well as how best to control them.&lt;br&gt;&lt;br&gt;The final chapter details the ecology of mite pests affecting wheat that belong to the Eriophyoidea family, such as gall mites and wheat curl mites. The chapter discusses the various forms of control for managing Eriophyid mites, as well as the development of new resistant varieties of wheat.</t>
  </si>
  <si>
    <t xml:space="preserve">&lt;b&gt;Chapter 1&lt;/b&gt; - Integrated pest management of mites: &lt;i&gt;Oscar E. Liburd, Lorena Lopez, Daniel Carrillo, Alexandra M. Revynthi and Omotola Olaniyi, University of Florida, USA; and Rana Akyazi, Ordu University, Turkey&lt;/i&gt;;  1 Introduction  2 Mite taxonomy and morphology  3 Plant feeding mites  4 Integrated mite management  5 Biological control  6 Future trends  7 Conclusion  8 Where to look for further information  9 References &lt;br&gt;&lt;b&gt;Chapter 2&lt;/b&gt; - Integrated management of mite pests of tree fruit: &lt;i&gt;Rebecca A. Schmidt-Jeffris, Clemson University, USA; Elizabeth H. Beers, Washington State University, USA; and Carlo Duso, University of Padua, Italy&lt;/i&gt;;  1 Introduction  2 Cultural control  3 Biological control  4 Chemical control  5 Conclusion  6 Where to look for further information  7 References &lt;br&gt;&lt;b&gt;Chapter 3&lt;/b&gt; - Bio-ecology of major insect and mite pests of tomato crops in the tropics: &lt;i&gt;R. Srinivasan, AVRDC – The World Vegetable Center, Taiwan&lt;/i&gt;;  1 Introduction  2 Aphids  3 Thrips  4 Whitefly  5 Leaf miner  6 South American tomato leaf miner  7 Tomato fruit borer  8 Armyworms  9 Spider mites  10 Conclusions  11 Where to look for further information  12 References &lt;br&gt;&lt;b&gt;Chapter 4&lt;/b&gt; - Wheat pests: insects, mites, and prospects for the future: &lt;i&gt;Marion O. Harris and Kirk Anderson, North Dakota State University, USA; Mustapha El-Bouhssini, ICARDA, Morocco; Frank Peairs, Colorado State University, USA; Gary Hein, University of Nebraska, USA; and Steven Xu, USDA-ARS Northern Crops Institute, USA&lt;/i&gt;;  1 Introduction  2 Arthropods (disciplines – Entomology and Acarology): introduction  3 Hessian fl y (Mayetiola destructor Say)  4 Orange wheat blossom midge (Sitodiplosis mosellana Géhin)  5 Bird cherry oat aphid (Rhopalosiphum padi L.)  6 Greenbug (Schizaphis graminum Rondani)  7 Russian wheat aphid (Diuraphis noxia Kurdjumov)  8 Sunn pest (Eurygaster integriceps Puton)  9 Wheat stem sawfl y (Cephus cinctus Norton)  10 Wheat curl mite (Aceria tosichella Keifer)  11 Prospects for wheat resistance to pests  12 Conclusions and prospects for new pest management technologies  13 Where to look for further information  14 Acknowledgements  15 References </t>
  </si>
  <si>
    <t>10.19103/9781801460781</t>
  </si>
  <si>
    <t>TVP;TVKC;TVS;TVF</t>
  </si>
  <si>
    <t>TEC003070;TEC058000;TEC003030;SCI073000</t>
  </si>
  <si>
    <t>TVP;TVK;TVS;TVF</t>
  </si>
  <si>
    <t>&lt;b&gt;This collection features three peer-reviewed literature reviews on pesticide residues in agriculture.&lt;/b&gt;&lt;br&gt;&lt;br&gt;The first chapter outlines the ways in which pesticide use can lead to increased pest problems, such as pest resurgence and replacement, and the development of pesticide resistance. The chapter examines current strategies for mitigating the impacts of pesticides and refers to a detailed case study on the diamondback moth (DBM) to demonstrate the practical application of these strategies.&lt;br&gt;&lt;br&gt;The second chapter explores the threat of pesticide poisoning to human health, either via deliberate self-poisoning or via occupational exposure. It discusses how best to monitor exposure to pesticides, as well as how to minimize the human health risks that may arise as a result of their use/exposure. The authors refer to a case study on smallholder cotton farmers in the Republic of Benin to emphasise the global pesticide poisoning crisis.&lt;br&gt;&lt;br&gt;The final chapter reviews the environmental impacts of pesticide use in agriculture, focussing on their contribution to global human and ecological health issues. It provides an overview of how pesticides are currently addressed in emission inventory and impact assessment, and discusses the relevance of spatiotemporal variability in modelling emissions and the toxicity and ecotoxicity impacts of pesticides.</t>
  </si>
  <si>
    <t xml:space="preserve">&lt;b&gt;Chapter 1&lt;/b&gt; - Ecological impacts of pesticides and their mitigation within IPM systems: &lt;i&gt;Linda J. Thomson and Ary A. Hoffmann, University of Melbourne, Australia&lt;/i&gt;;  1 Introduction  2 Increased pest problems with pesticide use  3 Mitigation of pesticide impacts  4 Case study: diamondback moth  5 Future trends and conclusion  6 Where to look for further information  7 References &lt;br&gt;&lt;b&gt;Chapter 2&lt;/b&gt; - Monitoring and minimizing health risks related to pesticides: &lt;i&gt;Keith Tyrell, Pesticide Action Network UK (PAN UK), UK; Sheila Willis, Pesticide Action Network UK (PAN UK), UK and University of Cape Town, South Africa; Stephanie Williamson, Pesticide Action Network UK (PAN UK), UK; Davo Simplice Vodouhe, Organisation Béninoise pour la Promotion de l’Agriculture Biologique (OBEPAB) and Université d’Abomey-Calavi, Benin; and Anthony Youdeowei, Pesticide Action Network UK (PAN UK) and University of Greenwich, UK&lt;/i&gt;;  1 Introduction  2 Data-collection approaches and limitations  3 Policy responses to the global pesticide poisoning crisis  4 Case study: smallholder cotton farming in the Republic of Benin  5 Recent surveys in Benin  6 Conclusions  7 Where to look for further information  8 References &lt;br&gt;&lt;b&gt;Chapter 3&lt;/b&gt; - Modelling the environmental impacts of pesticides in agriculture: &lt;i&gt;Peter Fantke, Technical University of Denmark, Denmark&lt;/i&gt;;  1 Introduction  2 Applying pesticides and quantifying emissions  3 Ecotoxicity impacts of pesticides  4 Human toxicity impacts of pesticides  5 Addressing spatiotemporal variability  6 Substituting pesticides to optimize agricultural pesticide use  7 Case study  8 Future trends and conclusion  9 Acknowledgements  10 Where to look for further information  11 References </t>
  </si>
  <si>
    <t>10.19103/9781801460729</t>
  </si>
  <si>
    <t>&lt;b&gt;"It is likely that &lt;i&gt;Plant genetic resources&lt;/i&gt; will become the essential methods manual to facilitate their international exchange and local dissemination. It may well become the standard reference for researchers at universities, institutes, government departments and plant nurseries for many years. It provides an indispensable contribution as a handbook for plant collectors."&lt;/b&gt;&lt;br&gt;&lt;i&gt;(Plant Science Bulletin - Botanical Society of America)&lt;/i&gt;&lt;br&gt;&lt;br&gt;Maintaining and benefitting from plant genetic diversity are key challenges facing agriculture. Challenges include a narrowing genetic base for many key crops, the loss of landraces and wild varieties with agricultural intensification and urbanisation, and the need to develop the role of existing gene banks from repository of genetic diversity to enablers of the flow of germplasm and genetic information for breeding more robust varieties. &lt;br&gt;&lt;br&gt;&lt;i&gt;Plant genetic resources: A review of current research and future needs&lt;/i&gt; surveys the wealth of research addressing these challenges and the opportunity for a more integrated, global approach to protecting and leveraging plant genetic diversity for a more sustainable agriculture. The book assesses ways of valuing and monitoring plant genetic diversity and discusses advances in &lt;i&gt;in-situ&lt;/i&gt; and &lt;i&gt;ex-situ&lt;/i&gt; strategies for conserving plant genetic diversity. The book concludes by reviewing ways of enhancing the use of plant genetic diversity, including participatory plant breeding programmes and more effective seed systems.&lt;br&gt;&lt;br&gt;With its eminent editor and range of international expertise, &lt;i&gt;Plant genetic resources: A review of current research and future needs&lt;/i&gt; will be a standard reference for university and other researchers studying crop genetic resources and breeding, staff managing genebanks and germplasm collections, government and other agencies regulating the collection, storage and exchange of germplasm, as well as companies involved in crop breeding.&lt;br&gt;&lt;br&gt;</t>
  </si>
  <si>
    <t>&lt;b&gt;Part 1 Importance and value of conservation and use of plant genetic diversity&lt;/b&gt;&lt;br&gt;1.Plant genetic resources for food and agriculture for sustainable development: &lt;i&gt;Chikelu Mba, Seeds and Plant Genetic Resources Team – Food and Agriculture Organization of the United Nations, Italy; M. Ehsan Dulloo, Bioversity International, Italy; and Kent Nnadozie, Secretariat of the International Treaty on Plant Genetic Resources
for Food and Agriculture – Food and Agriculture Organization of the United Nations, Italy&lt;/i&gt;; &lt;br&gt;2.Valuing plant genetic resources in genebanks: Past, present and future: &lt;i&gt;Melinda Smale, Michigan State University, USA; and Nelissa Jamora and Luigi Guarino, Global Crop Diversity Trust, Germany&lt;/i&gt;; &lt;br&gt;3.Monitoring plant genetic resources for food and agriculture: &lt;i&gt;M. Ehsan Dulloo, Bioversity International, Italy; Prishnee Bissessur, Bioversity International, Mauritius; and Jai Rana, Bioversity International, India&lt;/i&gt;&lt;br&gt;4.Improving the global exchange of germplasm for crop breeding: &lt;i&gt;Selim Louafi, UMR AGAP Institut, CIRAD, University of Montpellier, INRAE, Institut Agro, Montpellier, France; and Eric Welch, Arizona State University, USA&lt;/i&gt;;  &lt;br&gt;&lt;br&gt;&lt;b&gt;Part 2 Protecting plant genetic diversity: in-situ and on-farm strategies&lt;/b&gt;&lt;br&gt;5.Key steps in conservation and use of plant genetic resources: an overview: &lt;i&gt;Nigel Maxted and Joana Magos Brehm, University of
Birmingham, UK&lt;/i&gt;;&lt;br&gt;6.Key issues facing genebanks in preserving crop genetic diversity ex situ: overview of the range of challenges: &lt;i&gt;Paula Bramel, formally Crop Trust, Germany&lt;/i&gt;;&lt;br&gt;7.Techniques and key issues in collecting crop wild relatives: &lt;i&gt;Michael Way, Royal Botanic Gardens, Kew, UK&lt;/i&gt;;  &lt;br&gt;8.New technologies to improve the ex situ conservation of plant genetic resources: &lt;i&gt;Fiona R. Hay, Aarhus University, Denmark; and Sershen, University of the Western Cape &amp; Institute of Natural Resources, South Africa&lt;/i&gt;; &lt;br&gt;9.The role of the Svalbard Global Seed Vault in preserving crop genetic diversity: &lt;i&gt;Åsmund Asdal, Nordic Genetic Resource Centre (NordGen), Sweden&lt;/i&gt;;  &lt;br&gt;&lt;br&gt;&lt;b&gt;Part 3 Enhancing conservation and use of plant genetic diversity&lt;/b&gt; &lt;br&gt;10.Community-based conservation of crop genetic resources: &lt;i&gt;Stef de Haan, International Potato Center (CIP), Peru&lt;/i&gt;;&lt;br&gt;11.Participatory plant breeding programs to optimize use of crop genetic resources: &lt;i&gt;Margaret Smith, Cornell University, USA; and J. C. Dawson, University of Wisconsin-Madison, USA&lt;/i&gt;; &lt;br&gt;12.Seed systems and diversity: &lt;i&gt;Niels Louwaars, Plantum and Wageningen University, Law Group, The Netherlands&lt;/i&gt;;&lt;br&gt;13.DNA-based screening of &lt;i&gt;Brassica&lt;/i&gt; germplasm for sustainable and enhanced crop production: &lt;i&gt;Yueqi Zhang, The University of Western Australia, Australia; Ting Xiang Neik, Sunway College Kuala Lumpur, Malaysia; and Junrey C. Amas, Aldrin Y. Cantila, Nur Shuhadah Mohd Saad, Tingting Wu and Jacqueline Batley, The University of Western Australia, Australia&lt;/i&gt;; &lt;br&gt;</t>
  </si>
  <si>
    <t>&lt;ul&gt;&lt;li&gt;Covers both in-situ and ex-situ strategies for conserving and exploiting plant genetic diversity&lt;/li&gt;&lt;li&gt;Particularly strong coverage of in-situ and on-farm techniques, including collection and management of wild plant populations, community-based conservation strategies, participatory plant breeding programmes and seed systems to ensure farmer access to improved varieties&lt;/li&gt;&lt;li&gt;Covers improvements in characterising, evaluating and safe exchange of germplasm to accelerate crop breeding programmes&lt;/li&gt;&lt;/ul&gt;</t>
  </si>
  <si>
    <t>10.19103/AS.2020.0085</t>
  </si>
  <si>
    <t>TVK;TVF;TVB;PSTD;PSTL</t>
  </si>
  <si>
    <t>TVK;PSTB;TVF;TVB</t>
  </si>
  <si>
    <t>&lt;b&gt;This collection features four peer-reviewed literature reviews on cover crops in agriculture.&lt;/b&gt;&lt;br&gt;&lt;br&gt;The first chapter describes the contribution of cover crops to improving soil health. The chapter reviews their key role e.g. supplying a food source for soil organisms, providing a source of carbon to help build soil organic matter, enhancing nutrient dynamics in the soil and improving soil structure.&lt;br&gt;&lt;br&gt;The second chapter considers recent research on the benefits of cover crops in organic cultivation in areas such as soil structure and erosion control as well as nutrient cycling. It also looks at the wider role of cover crops in control of weeds, diseases and pests, promoting biodiversity and reducing greenhouse gases (GHGs).&lt;br&gt;&lt;br&gt;The third chapter highlights the use of different cover crops species to promote live or dead soil mulch cover in Conservation Agriculture systems. It also reviews how cover crops effect aspects such as soil acidity and nutrient availability, soil physical and biological properties, soil nematode control, weed control and grain yield.&lt;br&gt;&lt;br&gt;The final chapter reviews the role of cover crops in weed control. Cover crops are important additions to crop rotations because they suppress weeds during rotational periods when crops are absent and provide ecosystem services that enhance soil quality and fertility.</t>
  </si>
  <si>
    <t xml:space="preserve">&lt;b&gt;Chapter 1&lt;/b&gt; - Use of cover crops to promote soil health: &lt;i&gt;Robert L. Myers, USDA – SARE and University of Missouri, USA&lt;/i&gt;; &lt;br&gt; 1 Introduction  2 Benefits of cover crops for soil organisms and soil organic matter  3 Benefits of cover crops for soil health related to soil physical properties  4 Impacts of cover crops on soil health through increased biodiversity, reintegration of livestock and profitability  5 Summary and conclusions  6 Where to look for further information  7 References &lt;br&gt;&lt;b&gt;Chapter 2&lt;/b&gt; - Cover crops in organic crop cultivation: &lt;i&gt;Peter Von Fragstein und Niemsdorff, Universität Kassel, Germany&lt;/i&gt;;  1 Introduction  2 Soil structure and erosion control  3 Nutrient cycling  4 Weed, pest and disease control  5 Promoting biodiversity  6 Carbon sequestration and greenhouse gas emissions  7 Integration of cover crops in no-till cultivation  8 Conclusions and future trends  9 Where to look for further information  10 References &lt;br&gt;&lt;b&gt;Chapter 3&lt;/b&gt; - The role and management of soil mulch and cover crops in Conservation Agriculture systems: &lt;i&gt;A. Calegari, Agricultural Research Institute of Paraná State (IAPAR), Brazil; T. Tiecher, Federal University of Rio Grande do Sul (UFRGS), Brazil; E. B. Wutke, Research Agricultural Institute of Campinas (IAC), Brazil; L. B. dos S. Canalli, Agricultural Research Institute of Paraná State (IAPAR), Brazil; R. Bunch, Consultant, Brazil; and D. dos S. Rheinheimer, Federal University of Santa Maria, Brazil&lt;/i&gt;;  1 Introduction  2 The main components of an adequate Conservation Agriculture system and general aspects of soil mulching and cover crops  3 Soil organic carbon and nutrients  4 Effect of cover crops on soil acidity and nutrient availability  5 Effect of cover crops on soil physical properties  6 Effect of cover crops on soil biological properties  7 Effect of cover crops on soil nematode control  8 Effect of cover crops on weed control  9 Effect of cover crops on grain yield  10 Conclusion  11 References &lt;br&gt;&lt;b&gt;Chapter 4&lt;/b&gt; - The use of rotations and cover crops to manage weeds: &lt;i&gt;John R. Teasdale, ARS-USDA, USA&lt;/i&gt;;  1 Introduction  2 Crop rotation in weed management  3 Cover crops in weed management  4 Opportunities for weed establishment within rotations  5 Conclusion  6 Future trends  7 Where to look for further information  8 References </t>
  </si>
  <si>
    <t>10.19103/9781801460620</t>
  </si>
  <si>
    <t>RBGB;RNK;TVK;TVF</t>
  </si>
  <si>
    <t>TVBP;RNK;TVK;TVF</t>
  </si>
  <si>
    <t>&lt;b&gt;This collection features five peer-reviewed literature reviews on crop rotations in agriculture.&lt;/b&gt;&lt;br&gt;&lt;br&gt;The first chapter discusses the effects of crop rotation and intercropping management practices and their impact on soil health enhancement and stability. It also considers the importance of leguminous crops and soil organic matter in maintaining healthy soils, sustaining crop productivity and enhancing biodiversity.&lt;br&gt;&lt;br&gt;The second chapter examines the principles of crop rotation, precrop effects in crop rotations, and the nutrient effects of legumes and other rotation crops. It also reviews the role of rotation crops in suppressing weeds, diseases and pests and studies rotations and crop yields, as well as the challenge of designing a crop rotation.&lt;br&gt;&lt;br&gt;The third chapter illustrates how crop models account for the interactions between soil, genotypes, management, and climate, on crops grown in various rotations, and their effects on yield and environmental outcomes under current and future climate scenarios.&lt;br&gt;&lt;br&gt;The fourth chapter assesses the potential of decision support systems for crop rotations in improving soil health and agricultural sustainability.&lt;br&gt;&lt;br&gt;The final chapter reviews how crop rotations with non-cereal species can be implemented to substantially reduce inoculum sources for residue-borne cereal leaf diseases.</t>
  </si>
  <si>
    <t xml:space="preserve">&lt;b&gt;Chapter 1&lt;/b&gt; - Effects of crop rotations and intercropping on soil health: &lt;i&gt;Gilbert C. Sigua, USDA-ARS, USA&lt;/i&gt;;  1 Introduction  2 Defining soil health  3 Indicators of soil health  4 The roles of soil organic matter in soil health  5 Managing soil health: crop rotation  6 Managing soil health: intercropping  7 Nitrogen fixation and transfer in crop rotation and intercropping  8 Summary and future trends  9 Where to look for further information  10 References &lt;br&gt;&lt;b&gt;Chapter 2&lt;/b&gt; - The role of crop rotations in organic farming: &lt;i&gt;Bernhard Freyer, University of Natural Resources and Life Sciences (BOKU), Austria&lt;/i&gt;;  1 Introduction  2 Principles of crop rotation  3 Precrop effects in crop rotations  4 Nutrient effects of legumes and other rotation crops  5 The role of rotation crops in suppressing weeds, diseases and pests  6 Rotations and crop yields  7 Designing a crop rotation  8 Measuring and modelling crop rotations, nutrient and humus balances  9 Crop rotations on stockless farms  10 Conclusion and future trends  11 Where to look for further information  12 References and further reading &lt;br&gt;&lt;b&gt;Chapter 3&lt;/b&gt; - Modeling crop rotations: capturing short- and long-term feedbacks for sustainability and soil health: &lt;i&gt;B. Basso and R. A. Martinez-Feria, Michigan State University, USA; and B. Dumont, University of Liege, Belgium&lt;/i&gt;;  1 Introduction  2 Reset mode crop models: the example of mitigating nitrate loss from corn-based crop rotations  3 Sequential crop models: the example of adapting crop rotations to sustain yields and soil health under climate change  4 Conclusion: improving crop rotations through modeling  5 References &lt;br&gt;&lt;b&gt;Chapter 4&lt;/b&gt; - Developing decision-support systems for crop rotations: &lt;i&gt;Zia Mehrabi, University of British Columbia, Canada&lt;/i&gt;;  1 Introduction  2 Key information challenges  3 Ecological theory  4 Agronomic models  5 Encoding farmer decisions  6 Design principles  7 Outlook  8 Where to look for further information  9 References &lt;br&gt;&lt;b&gt;Chapter 5&lt;/b&gt; - The role of crop rotation, intercropping and tillage practices for foliar disease management of wheat and barley: &lt;i&gt;T. K. Turkington, Agriculture and Agri-Food Canada, Canada; K. Xi, Alberta Agriculture and Forestry, Canada; and H. R. Kutcher, University of Saskatchewan, Canada&lt;/i&gt;;  1 Introduction  2 Increasing temporal diversity: crop rotation  3 Increasing spatial diversity: intercropping  4 Increasing genetic diversity: gene deployment  5 The role of conservation tillage  6 Conclusions and future trends  7 Where to look for further information  8 References </t>
  </si>
  <si>
    <t>10.19103/9781801460606</t>
  </si>
  <si>
    <t>RBGB;RNK;TVF;TVK;TVG</t>
  </si>
  <si>
    <t>TVBP;RNK;TVF;TVK;TVG</t>
  </si>
  <si>
    <t>&lt;b&gt;This collection features five peer-reviewed literature reviews on nematode pests in agriculture.&lt;/b&gt;&lt;br&gt;&lt;br&gt;The first chapter assesses the value and impact of using integrated pest management (IPM) to combat nematode pests. It summarises the basic biology and morphology of the most economically-important nematode pests and reviews cultural, biological and chemical methods of control.&lt;br&gt;&lt;br&gt;The second chapter discusses advances in understanding plant root response to nematode attack. It highlights how nematodes form feeding structures in host roots and how this behaviour has allowed plants to evolve new mechanisms of resistance that target this structure with a toxic response.&lt;br&gt;&lt;br&gt;The third chapter discusses key nematode pests of wheat, including cereal cyst, root-knot and root-lesion nematodes. It features research on best practice in detecting and managing these pests effectively.&lt;br&gt;&lt;br&gt;The fourth chapter summarises what we know about soil and plant nematodes damaging maize, including lesion, root-knot and vermiform nematodes. It reviews research on characteristics, identification and effects which provide the foundation for effective control.&lt;br&gt;&lt;br&gt;The final chapter describes the characteristics and control of key nematode pests of potatoes: potato cyst nematodes, root knot nematodes, root lesion nematode, potato rot and stem nematodes as well as virus vector nematodes.</t>
  </si>
  <si>
    <t xml:space="preserve">&lt;b&gt;Chapter 1&lt;/b&gt; - Integrated pest management (IPM) of nematodes: &lt;i&gt;Hendrika Fourie and Dirk De Waele, North-West University, South Africa&lt;/i&gt;;  1 Introduction  2 Major economically important nematode pests of grain and leguminous crops: classification, morphology and biology  3 Integrated pest management (IPM) strategies used to control nematode pests  4 Case study  5 Future trends and challenges  6 Conclusion  7 Where to look for further information  8 References &lt;br&gt;&lt;b&gt;Chapter 2&lt;/b&gt; - Advances in understanding plant root response to nematode attack: &lt;i&gt;Shahid Siddique, University of California-Davis, USA; and John T. Jones, The James Hutton Institute and University of St Andrews, UK&lt;/i&gt;;  1 Introduction  2 Modes of parasitism  3 Plant-nematode interactions  4 Activation and suppression of plant defence responses  5 Resistance  6 Future trends  7 Where to look for further information  8 Acknowledgement  9 References &lt;br&gt;&lt;b&gt;Chapter 3&lt;/b&gt; - Wheat pests: introduction, rodents and nematodes: &lt;i&gt;Marion O. Harris, North Dakota State University, USA; Jens Jacob, Julius K ü hn-Institut, Germany; Peter Brown, CSIRO, Australia; and Guiping Yan, North Dakota State University, USA&lt;/i&gt;;  1 Introduction  2 Why wheat pests are different from wheat diseases and weeds  3 Features that make wheat pest management different  4 Rodents (discipline – Mammalogy): introduction  5 Rodent case studies: mice and voles  6 Rodent management  7 Nematodes (discipline – Nematology): introduction  8 Nematode case studies  9 Detecting and managing nematode pests  10 Summary of arthropod case studies  11 Where to look for further information  12 Acknowledgements  13 References &lt;br&gt;&lt;b&gt;Chapter 4&lt;/b&gt; - Nematodes associated with maize: &lt;i&gt;T. L. Niblack, The Ohio State University, USA&lt;/i&gt;;  1 Introduction  2 Soil and plant nematodes: characteristics, identification and effects on maize  3 Lesion nematodes, Pratylenchus spp.  4 Root-knot nematodes, Meloidogyne spp.  5 Vermiform nematodes restricted to sandy soils: Belonolaimus , Longidorus, Paratrichodorus and Trichodorus spp.  6 Other nematodes  7 Conclusions  8 Where to look for further information  9 References &lt;br&gt;&lt;b&gt;Chapter 5&lt;/b&gt; - Nematode pests of potatoes: &lt;i&gt;Kim Davie and Jon Pickup, Science and Advice for Scottish Agriculture (SASA), UK&lt;/i&gt;;  1 Introduction  2 Quarantine regulations  3 Nematode management  4 Major nematode pests of potatoes  5 Conclusion  6 Future trends  7 Where to look for further information  8 References </t>
  </si>
  <si>
    <t>10.19103/9781801460682</t>
  </si>
  <si>
    <t>TVP;TVF;TVKC</t>
  </si>
  <si>
    <t>&lt;b&gt;This collection features four peer-reviewed literature reviews on drought-resistant crops.&lt;/b&gt;&lt;br&gt;&lt;br&gt;The first chapter assesses the genes involved in drought and heat tolerance, as well as the physiological traits related to increased tolerance to abiotic stress in wheat. It reviews advances in our understanding of the molecular markers associated with these physiological traits, and the roles of key genes in determining a wheat plant’s response to heat and drought stress.&lt;br&gt;&lt;br&gt;The second chapter discusses mechanisms of drought resistance in rice. It reviews ways of assessing drought tolerance performance, identifying genes promoting drought tolerance through quantitative trait loci (QLT) analysis, as well as breeding for drought tolerance.&lt;br&gt;&lt;br&gt;The third chapter highlights the genetic diversity and quantitative trait loci (QTL) associated with the traits contributing to drought and heat tolerance in soybean. It also reviews genomic resources that can facilitate a better understanding of phenotype-genotype associations and formulate genomic-assisted breeding strategies.&lt;br&gt;&lt;br&gt;The final chapter addresses the polygenic nature of tolerance to drought and to heat in grain legumes. It reviews advances in understanding plant adaptation to stress, the assembly of molecular and phenotyping tools to support breeding and the development of tolerance through traditional and molecular breeding techniques.</t>
  </si>
  <si>
    <t xml:space="preserve">&lt;b&gt;Chapter 1&lt;/b&gt; - Improving drought and heat tolerance in wheat: &lt;i&gt;Xinguo Mao, Institute of Crop Science , Chinese Academy of Agricultural Sciences, China; Delong Yang, Gansu Agricultural University, China; and Ruilian Jing, Institute of Crop Science, Chinese Academy of Agricultural Sciences, China&lt;/i&gt;;  1 Introduction  2 Exploiting physiological traits to assist traditional wheat breeding  3 Genetic analysis and identifi cation of molecular markers: overview  4 Genetic analysis and identifi cation of molecular markers: key physiological traits  5 Genes conferring drought tolerance in wheat: overview  6 Genes conferring drought tolerance in wheat: the roles of protein kinase and phosphatase, TFs and functional genes  7 HS-responsive genes identifi ed in wheat  8 The current status of genetically modifi ed wheat  9 Conclusions and future trends  10 Where to look for further information  11 Abbreviations  12 References &lt;br&gt;&lt;b&gt;Chapter 2&lt;/b&gt; - Mechanisms of drought tolerance in rice: &lt;i&gt;Anuj Kumar, Supratim Basu, Venkategowda Ramegowda and Andy Pereira, University of Arkansas, USA&lt;/i&gt;;  1 Introduction  2 Mechanisms of drought resistance  3 Assessing drought tolerance performance  4 Identifying genes promoting drought tolerance: quantitative trait loci (QTL) analysis  5 Genetic engineering for drought tolerance  6 Drought-protective genes  7 Plant hormones affecting drought tolerance  8 Future trends in research  9 Where to look for further information  10 Acknowledgements  11 References &lt;br&gt;&lt;b&gt;Chapter 3&lt;/b&gt; - Advances in the drought and heat resistance of soybean: &lt;i&gt;Heng Ye, Babu Valliyodan, Li Song, J. Grover Shannon, Pengyin Chen and Henry T. Nguyen, University of Missouri, USA&lt;/i&gt;;  1 Introduction  2 Drought resistance traits: introduction, root system architectures and anatomy  3 Other traits for drought resistance and heat tolerance  4 Genomic resources and strategies  5 Advance in breeding for drought and heat resistance  6 Conclusions and future perspectives  7 Acknowledgements  8 References &lt;br&gt;&lt;b&gt;Chapter 4&lt;/b&gt; - Developing drought- and heat-tolerant varieties of grain legumes: &lt;i&gt;Shoba Sivasankar, Former Director, CGIAR Research Program on Grain Legumes&lt;/i&gt;;  1 Introduction  2 Physiological responses in adaptation to stress  3 Biochemical and molecular responses in adaptation to stress  4 Development of tolerance  5 Critical contemporary considerations for strengthened research  6 Crop management for abiotic stress tolerance  7 Conclusion  8 Where to look for further information  9 References </t>
  </si>
  <si>
    <t>10.19103/9781801460705</t>
  </si>
  <si>
    <t>RBGB;TVF;TVP;TVK</t>
  </si>
  <si>
    <t>TEC003060;TEC058000;TEC003070;TEC003030</t>
  </si>
  <si>
    <t>TVBP;TVF;TVK;TVP</t>
  </si>
  <si>
    <t>&lt;b&gt;"This book provides an informative global perspective on soilless culture systems (SCS) around the world…the book promises to bring together the current best practice in SCS horticulture to create an important industry reference for all participants."&lt;/b&gt;&lt;i&gt; ISHS - Chronica Horticulturae&lt;/i&gt;&lt;br&gt;&lt;br&gt;Soilless cultivation techniques (including hydroponic systems) have attracted growing attention as a way of growing horticultural crops more efficiently without taking up more land. These controlled environment systems are also less vulnerable to climate change and are particularly suited to urban farming as part of the shift to more localised, circular food systems.&lt;br&gt;&lt;br&gt;&lt;i&gt;Advances in horticultural soilless culture&lt;/i&gt; provides a comprehensive assessment of recent research in this important area, paying close attention to the advances in optimising substrates for soilless cultivation, as well as the developments in solid and liquid-medium container systems, fertigation systems, modelling and process control. The collection includes case studies on horticultural crops such as tomatoes, strawberries and ornamentals.&lt;br&gt;&lt;br&gt;With its distinguished editor and international range of expert authors, &lt;i&gt;Advances in horticultural soilless culture&lt;/i&gt; will be a standard reference for university and other researchers involved in horticultural science, hydroponics and soilless cultivation. It will also be a valuable resource for government and other agencies supporting vertical and urban farming systems, as well as companies involved in this sector.</t>
  </si>
  <si>
    <t>1.Soilless culture systems and growing media in horticulture: an overview: &lt;i&gt;Nazim S. Gruda, University of Bonn, Germany&lt;/i&gt;; &lt;br&gt;&lt;br&gt;&lt;b&gt;Part 1 Materials&lt;/b&gt;&lt;br&gt;2.Advances in understanding plant root behaviour and rootzone management in soilless culture systems: &lt;i&gt;Youbin Zheng, University of Guelph, Canada&lt;/i&gt;; &lt;br&gt;3.Developments in inorganic materials, synthetic organic materials and peat in soilless culture systems: &lt;i&gt;Jeb S. Fields, Louisiana State University Agricultural Center, USA; and Nazim S. Gruda, University of Bonn, Germany&lt;/i&gt;; &lt;br&gt;4.Developments in alternative organic materials for growing media in soilless culture systems: &lt;i&gt;Nazim S. Gruda, University of Bonn, Germany; and Neil Bragg, Substrate Associates Ltd, United Kingdom&lt;/i&gt;; &lt;br&gt;5.Understanding and optimizing the physical properties of growing media for soilless cultivation: &lt;i&gt;Jean Caron, Université Laval, Canada; and Jean-Charles Michel, L’Institut Agro, France&lt;/i&gt;; &lt;br&gt;6.Understanding and optimising the chemical properties of
growing media for soilless cultivation: &lt;i&gt;Patrizia Zaccheo and Laura Crippa, University of Milan, Italy; and Francesco Giuffrida, University of Catania, Italy&lt;/i&gt;; &lt;br&gt;7.Understanding and optimising the biological properties of growing media for soilless cultivation: &lt;i&gt;Francesco Giuffrida and Rosario Paolo Mauro, University of Catania, Italy; and Patrizia Zaccheo, University of Milan, Italy&lt;/i&gt;; &lt;br&gt;&lt;br&gt;&lt;b&gt;Part 2 Technologies&lt;/b&gt;&lt;br&gt;8.Advances in liquid- and solid-medium soilless culture systems: &lt;i&gt;Yüksel Tüzel, Ege University, Turkey; and Astrit Balliu, Agricultural University of Tirana, Albania&lt;/i&gt;; &lt;br&gt;9.Advances in irrigation/fertigation techniques in greenhouse soilless culture systems (SCS): &lt;i&gt;Georgios Nikolaou and Damianos Neocleous, Ministry of Agriculture, Rural Development and Environment, Cyprus; and Evangelini Kitta and Nikolaos Katsoulas, University of Thessaly, Greece&lt;/i&gt;; &lt;br&gt;10.Advances in nutrient management modelling and nutrient concentration prediction for soilless culture systems: &lt;i&gt;Jung Eek Son, Tae In Ahn and Taewon Moon, Seoul National University, Korea&lt;/i&gt;; &lt;br&gt;11.Advanced hydroponics design for plant cultivation in cities: &lt;i&gt;Giuseppina Pennisi, Alessandro Pistillo, Elisa Appolloni, Francesco Orsini and Giorgio Gianquinto, DISTAL – University of Bologna, Italy&lt;/i&gt;; &lt;br&gt;12.Optimizing product quality in soilless culture systems (SCS): &lt;i&gt;Pietro Santamaria, Barbara De Lucia and Angelo Signore, University of Bari Aldo Moro, Italy&lt;/i&gt;; &lt;br&gt;&lt;br&gt;&lt;b&gt;Part 3 Case studies&lt;/b&gt;&lt;br&gt;13.Advances in soilless cultivation of tomatoes and other fruit vegetables: &lt;i&gt;V. Truffault, Futura Gaïa, France; and E. Legast, Centre Technique Interprofessionnel des Fruits et Légumes (CTIFL), France&lt;/i&gt;; &lt;br&gt;14.Advances in soilless culture strawberry production: &lt;i&gt;Mike Nichols, formerly Massey University, New Zealand&lt;/i&gt;;  &lt;br&gt;15.Advances in soilless culture of ornamentals: &lt;i&gt;Erik van Os and Arca Kromwijk, Wageningen University &amp; Research, The Netherlands&lt;/i&gt;; &lt;br&gt;</t>
  </si>
  <si>
    <t>&lt;ul&gt;&lt;li&gt;Detailed review of advances understanding and optimising the physical, chemical and biological properties of substrates to optimise their use&lt;/li&gt;&lt;li&gt;Strong focus on sustainability issues such as alternative, renewable sources for substrates&lt;/li&gt;&lt;li&gt;Includes case studies on practical applications of advances in science and technology for key horticultural crops&lt;/li&gt;&lt;/ul&gt;</t>
  </si>
  <si>
    <t>10.19103/AS.2020.0076</t>
  </si>
  <si>
    <t>TVS;RBGB;TVF</t>
  </si>
  <si>
    <t>SCI073000;TEC003060;TEC003070</t>
  </si>
  <si>
    <t>TVS;TVBP;TVF</t>
  </si>
  <si>
    <t>The welfare of farmed animals such as cattle is an increasing concern for consumers and regulatory agencies. This book explores the science behind our understanding of dairy cow behaviour and ways to improve their welfare.&lt;br&gt;&lt;br&gt;&lt;i&gt;Understanding the behaviour and improving the welfare of dairy cattle&lt;/i&gt; summarises this wealth of recent research and reviews dairy cattle behaviour in areas such as cognition, learning, pain and stress. The collection features authoritative assessments by leading experts on developments in welfare indicators, monitoring and certification, as well as approaches to improve welfare practices of calves, heifers and transition cows at different stages of production including housing, transport and slaughter.&lt;br&gt;&lt;br&gt;With its distinguished author team and wide-ranging coverage, &lt;i&gt;Understanding the behaviour and improving the welfare of dairy cattle&lt;/i&gt; will be a standard reference for university and other researchers in dairy and veterinary science as well as ethology. It will also be a key reference for government and other agencies involved in regulating and monitoring farm animal welfare, as well as dairy farmers and companies processing milk and other dairy products.</t>
  </si>
  <si>
    <t>1.Dairy cattle welfare and other aspects of sustainability: &lt;i&gt;Donald M. Broom, University of Cambridge, UK&lt;/i&gt;; &lt;br&gt;&lt;br&gt;&lt;b&gt;Part 1 Understanding behaviour&lt;/b&gt;&lt;br&gt;2.Advances in understanding cognition and learning in cattle: &lt;i&gt;Maria Vilain Rørvang, Swedish University of Agricultural Sciences, Sweden; and Christian Nawroth, Leibniz Institute for Farm Animal Biology, Germany&lt;/i&gt;; &lt;br&gt;3.Advances in understanding pain and stress in cows: &lt;i&gt;Kenneth M. D. Rutherford and Marie J. Haskell, Scotland’s Rural College (SRUC), UK&lt;/i&gt;; &lt;br&gt;&lt;br&gt;&lt;b&gt;Part 2 Welfare indicators and monitoring&lt;/b&gt;&lt;br&gt;4.Developing effective welfare measures for cattle: &lt;i&gt;Ute Knierim, University of Kassel, Germany; Christoph Winckler, University of Natural Resources and Life Sciences Vienna, Austria; and Luc Mounier and Isabelle Veissier, Université Clermont Auvergne,
INRAE, VetAgro Sup, France&lt;/i&gt;; &lt;br&gt;5.Advances in precision livestock farming techniques for monitoring dairy cattle welfare: &lt;i&gt;Henk Hogeveen and Mariska van der Voort, Wageningen University and Research, The Netherlands&lt;/i&gt;; &lt;br&gt;6.Developing effective training and certification schemes for improving on-farm dairy cattle welfare: &lt;i&gt;Antoni Dalmau and Antonio Velarde, IRTA, Spain&lt;/i&gt;; &lt;br&gt;&lt;br&gt;&lt;b&gt;Part 3 Improving welfare practices&lt;/b&gt;&lt;br&gt;7.Developments in housing of cattle to promote health and welfare: &lt;i&gt;Nigel B. Cook, University of Wisconsin-Madison, USA&lt;/i&gt;; &lt;br&gt;8.Advances in understanding behavioral needs and improving the welfare of calves and heifers: &lt;i&gt;Emily Miller-Cushon, University of Florida, USA; and Jennifer Van Os, University of Wisconsin-Madison, USA&lt;/i&gt;; &lt;br&gt;9.Advances in understanding the needs and improving the welfare of transition dairy cows: &lt;i&gt;Julia Lomb, University of British Columbia, Canada; and Kathryn L. Proudfoot, University of Prince Edward Island, Canada&lt;/i&gt;; &lt;br&gt;10.Optimizing welfare in transport and slaughter of cattle: &lt;i&gt;Jan Shearer, Iowa State University, USA&lt;/i&gt;; &lt;br&gt;</t>
  </si>
  <si>
    <t>&lt;ul&gt;&lt;li&gt;Particularly strong focus on understanding dairy cattle behaviour as the foundation for improving welfare in such areas as cognition and learning, pain and stress as well as social behaviour&lt;/li&gt;&lt;li&gt;Covers developments in more animal/outcome-based welfare indicators as well as advanced sensor, acoustic and video techniques for monitoring behaviour and welfare&lt;/li&gt;&lt;li&gt;Comprehensive review of welfare issues across the value chain, from calves and heifers to culling 
&lt;/li&gt;&lt;/ul&gt;</t>
  </si>
  <si>
    <t>10.19103/AS.2020.0084</t>
  </si>
  <si>
    <t>&lt;p&gt;&lt;b&gt;“The book has excellent chapters that are actually too good to ‘just’ be book chapters. The quality of some chapters far bypasses some of the existing peer-reviewed literature reviews that are accessible online. I therefore encourage researchers to cite the book chapters and to use them as a reference work for research ideas and as guidance to improve research practices.”&lt;/b&gt; &lt;i&gt;(Dr Irene Camerlink, Institute of Genetics and Animal Biotechnology, Polish Academy of Sciences, Poland)&lt;/i&gt;&lt;br&gt;&lt;br&gt;With growing concern from consumers and regulatory agencies about the welfare of farmed animals such as pigs, the livestock sector must assess how animal welfare can be improved whilst ensuring livestock production remains economically and environmentally sustainable.&lt;/p&gt; &lt;p&gt;&lt;em&gt;Understanding the behaviour and improving the welfare of pigs&lt;/em&gt; is a comprehensive review of key research in this important area. This collection reviews genetic and developmental factors affecting pig behaviour and current welfare issues at different production stages, as well as specific issues such as tail biting and castration. The book concludes with an assessment of ways to measure welfare, including techniques to monitor pig behaviour.&lt;/p&gt; &lt;p&gt;With its distinguished editor and international team of expert authors, Understanding the behaviour and improving the welfare of pigs will be a standard text for university researchers in pig/swine and veterinary science as well as ethology. It will also be a key reference for government and other agencies involved in regulating and monitoring farm animal welfare, as well as farmers and companies involved in pig production.&lt;/p&gt;</t>
  </si>
  <si>
    <t>&lt;b&gt;Part 1 Determinants of behaviour&lt;/b&gt;&lt;br&gt;1.Advances in understanding the genetics of pig behaviour: &lt;i&gt;Lotta Rydhmer, Swedish University of Agricultural Sciences, Sweden&lt;/i&gt;; &lt;br&gt;2.Developmental influences on pig behaviour: &lt;i&gt;Giuliana Miguel-Pacheco and Yolande M. Seddon, University of Saskatchewan, Canada&lt;/i&gt;; &lt;br&gt;&lt;br&gt;&lt;b&gt;Part 2 Management of behaviour in different production stages&lt;/b&gt;&lt;br&gt;3.Optimising pig welfare in breeding and gestation: &lt;i&gt;Paul H. Hemsworth, University of Melbourne, Australia&lt;/i&gt;; &lt;br&gt;4.Optimising sow and piglet welfare during farrowing and lactation: &lt;i&gt;Emma M. Baxter, Animal Behaviour and Welfare Team, Animal and Veterinary Sciences Research Group, SRUC, UK; and Sandra Edwards, Newcastle University, UK&lt;/i&gt;; &lt;br&gt;5.Optimising pig welfare at the weaning and nursery stage: &lt;i&gt;Nicole Kemper, University of Veterinary Medicine Hannover, Germany&lt;/i&gt;; &lt;br&gt;6.Optimizing pig welfare in the growing and finishing stage: &lt;i&gt;Arlene Garcia and John J. McGlone, Texas Tech University, USA&lt;/i&gt;; &lt;br&gt;7.Optimising pig welfare during transport, lairage and slaughter: &lt;i&gt;Luigi Faucitano, Agriculture and Agri-Food Canada, Canada; and Antonio Velarde, Institute of Agrifood Research and Technology, Spain&lt;/i&gt;; &lt;br&gt;&lt;br&gt;&lt;b&gt;Part 3 Current welfare issues&lt;/b&gt;&lt;br&gt;8.Evidence of pain in piglets subjected to invasive management procedures: &lt;i&gt;Armelle Prunier and Céline Tallet, PEGASE, INRAE, Institut Agro, France; and Dale Sandercock, Scotland’s Rural College (SRUC), UK&lt;/i&gt;; &lt;br&gt;9.Alternatives to castration of pigs: &lt;i&gt;Emma Fàbrega, IRTA, Spain&lt;/i&gt;; &lt;br&gt;10.Understanding and preventing tail biting in pigs: &lt;i&gt;Sandra Edwards, Newcastle University, UK; and Anna Valros, University of Helsinki, Finland&lt;/i&gt;; &lt;br&gt;11.The role of enrichment in optimizing pig behaviour and welfare: &lt;i&gt;Sandra Düpjan and Liza R. Moscovice, Institute of Behavioural Physiology – Leibniz Institute for Farm Animal Biology Dummerstorf, Germany; and Birger Puppe, Institute of Behavioural Physiology – Leibniz Institute for Farm Animal Biology Dummerstorf and University of Rostock, Germany&lt;/i&gt;; &lt;br&gt;&lt;br&gt;&lt;b&gt;Part 4 Assessment of welfare states&lt;/b&gt;&lt;br&gt;12.Physiological and behavioral responses to disease in pigs: &lt;i&gt;M. D. Pairis-Garcia and B. K. Wagner, North Carolina State University, USA&lt;/i&gt;; &lt;br&gt;13.Assessing emotions in pigs: determining negative and positive mental states: &lt;i&gt;Eimear Murphy, Luca Melotti and Michael Mendl, Bristol Veterinary School, University of Bristol, UK&lt;/i&gt;; &lt;br&gt;14.Welfare assessment of pigs: &lt;i&gt;Björn Forkman, University of Copenhagen, Denmark&lt;/i&gt;; &lt;br&gt;15.Advances in technologies for monitoring pig welfare: &lt;i&gt;Maciej Oczak, University of Veterinary Medicine Vienna, Austria; Kristina Maschat, FFoQSI GmbH, Austria; and Johannes Baumgartner, University of Veterinary Medicine Vienna, Austria&lt;/i&gt;; &lt;br&gt;</t>
  </si>
  <si>
    <t>&lt;ul&gt;&lt;li&gt;Emphasises advances in understanding pig behaviour as the foundation for understanding and improving welfare&lt;/li&gt;&lt;li&gt;Comprehensive coverable of welfare issues across the value chain, covering breeding and gestation, farrowing and lactation, weaning, growing and finishing as well as transport, lairage and slaughter&lt;/li&gt;&lt;li&gt;Particular focus on ways of assessing and reducing pain in such areas as tail docking and castration&lt;/li&gt;&lt;/ul&gt;</t>
  </si>
  <si>
    <t>10.19103/AS.2020.0081</t>
  </si>
  <si>
    <t>&lt;b&gt;This collection features four peer-reviewed literature reviews on antibiotics in poultry production.&lt;/b&gt;&lt;br&gt;&lt;br&gt;The first chapter places the use of antibiotics in poultry production in its historical context to understand the benefits that antibiotics have conferred on animal production to date. It considers past, present and future use of antibiotics, focusing on the use of bacteriocins and phytochemicals.&lt;br&gt;&lt;br&gt;The second chapter considers the benefits and repercussions of the use of antibiotics in poultry production. It details the emergence of antibiotic resistance, as well as the potential risks to public health and sustainable farming associated with antibiotic use.&lt;br&gt;&lt;br&gt;The third chapter reviews the identification and use of
prebiotics as a control measure against contamination of poultry products. The chapter covers both traditional prebiotic compounds such as fructooligosaccharides, and less conventional sources such as guar gum.&lt;br&gt;&lt;br&gt;The final chapter presents the background and current use of Competitive Exclusion (CE) as a preventative measure against Salmonella infections in poultry, by administration ofcultures of intestinal origin to day-old chickens.</t>
  </si>
  <si>
    <t xml:space="preserve">&lt;b&gt;Chapter 1&lt;/b&gt; - Antibiotics and gut function: historical and current perspectives: &lt;i&gt;Jeferson M. Lourenço, Darren S. Seidel and Todd R. Callaway, University of Georgia, USA&lt;/i&gt;;  1 Introduction  2 Historical perspectives on antibiotics in poultry production  3 Future perspectives on antibiotics in poultry production  4 Conclusion  5 Where to look for further information  6 References &lt;br&gt;&lt;b&gt;Chapter 2&lt;/b&gt; - The emergence of antibiotic resistance in poultry farms: &lt;i&gt;Issmat I. Kassem, Yosra A. Helmy, Isaac P. Kashoma and Gireesh Rajashekara, The Ohio State University, USA&lt;/i&gt;;  1 Introduction: current poultry farming and the use of antibiotics  2 The different applications of antibiotics in poultry farming  3 Human health risks associated with antibiotic use in poultry farming  4 Examples of antibiotic-resistant food-borne pathogens associated with poultry  5 Regulations, recommendations and future trends  6 Where to look for further information  7 References &lt;br&gt;&lt;b&gt;Chapter 3&lt;/b&gt; - Alternatives to antibiotics in preventing zoonoses and other pathogens in poultry: prebiotics and related compounds: &lt;i&gt;Steven C. Ricke, University of Arkansas, USA, A.V.S. Perumalla, Kerry, USA and Navam. S. Hettiarachchy, University of Arkansas, USA&lt;/i&gt;;  1 Introduction  2 Beneficial effects of prebiotics: general mechanisms of action  3 Non-digestible carbohydrates as prebiotics  4 Fructooligosaccharides  5 Yeast-derived components and mannan derivatives as pro- and prebiotics  6 Galactooligosaccharide and isomaltooligosaccharide  7 Guar gum as a potential prebiotic source  8 Synbiotics: combining pre- and probiotics for enhanced nutritional supplements  9 Summary and conclusions  10 Where to look for further information  11 References &lt;br&gt;&lt;b&gt;Chapter 4&lt;/b&gt; - Competitive exclusion (CE) treatment to control pathogens in poultry: &lt;i&gt;Carita Schneitz, Finland; and Martin Wierup, Swedish University of Agricultural Sciences (SLU), Sweden&lt;/i&gt;;  1 Introduction  2 The CE principle  3 Development of treatment materials: undef ned CE cultures  4 Development of treatment materials: defined CE cultures  5 Evaluation and administration of CE treatment materials  6 Pathogen and host specificity of CE treatment  7 Factors affecting the efficacy of CE treatment  8 Field experience of CE  9 Strategies for use, safety and licensing  10 Conclusions  11 Where to look for further information  12 References </t>
  </si>
  <si>
    <t>10.19103/9781801460118</t>
  </si>
  <si>
    <t>TVHP;TVB;TVF</t>
  </si>
  <si>
    <t>&lt;b&gt;This collection features four peer-reviewed literature reviews on bone health in poultry.&lt;/b&gt;&lt;br&gt;&lt;br&gt;The first chapter reviews the literature on genetic mapping of skeletal traits in both broilers and layers, including both the genetics of skeletal defects and bone quality. As the chapter shows, linkage mapping and genome-wide association studies have identified promising candidate genes with potential for breeding more robust birds.&lt;br&gt;&lt;br&gt;The second chapter focuses on bacterial chondronecrosis with osteomyelitis (BCO), one of the most common causes of lameness in broilers. The chapter summarizes the pathogenesis of BCO and reviews the efficacy of probiotics as a prophylactic treatment.&lt;br&gt;&lt;br&gt;The third chapter discusses bone health in laying hens. It reviews bone development, keel and other bone health problems and factors contributing to poor bone health. It also summarises key strategies for improving bone health, including breeding, nutrition, rearing practices and housing.&lt;br&gt;&lt;br&gt;The final chapter assesses the problem of lameness in intensively-reared broiler flocks. The chapter also discusses skin health in broilers. It summarises key risk factors as well as ways of monitoring and reducing the problem, from breeding programmes and enrichment to sequential feeding regimes.</t>
  </si>
  <si>
    <t xml:space="preserve">&lt;b&gt;Chapter 1&lt;/b&gt; - Genetics and genomics of skeletal traits in poultry species: &lt;i&gt;Martin Johnsson, Swedish University of Agricultural Sciences, Sweden&lt;/i&gt;;  1 Introduction  2 Avian bone biology  3 Quantitative genetics of bone traits  4 Genetic mapping of bone traits  5 Measuring bone traits  6 Summary  7 Future trends in research  8 Acknowledgement  9 Where to look for further information  10 References &lt;br&gt;&lt;b&gt;Chapter 2&lt;/b&gt; - Leg disorders in poultry: bacterial chondronecrosis with osteomyelitis (BCO): &lt;i&gt;Robert F. Wideman, Jr., University of Arkansas, USA&lt;/i&gt;;  1 Introduction  2 The pathogenesis of BCO  3 Understanding and treating BCO: the role of experimental models  4 Sources and routes of bacterial colonization  5 The role of probiotics  6 Summary and conclusions  7 Where to look for further information  8 References &lt;br&gt;&lt;b&gt;Chapter 3&lt;/b&gt; - Bone health and associated problems in layer hens: &lt;i&gt;Christina Rufener, University of California-Davis, USA; and Michael J. Toscano, University of Bern, Switzerland&lt;/i&gt;;  1 Introduction  2 Bone development, growth and remodelling  3 Identified bone health problems  4 Contributory factors to poor bone health  5 Influence of poor bone health on productivity and welfare  6 Strategies for improving bone health  7 Future trends in research  8 Where to look for further information  9 References &lt;br&gt;&lt;b&gt;Chapter 4&lt;/b&gt; - Poultry health monitoring and management: bone and skin health in broilers: &lt;i&gt;Gina Caplen, University of Bristol, UK&lt;/i&gt;;  1 Introduction  2 Leg disorders and lameness  3 Contact dermatitis  4 Conclusion and future trends  5 Where to look for further information  6 References </t>
  </si>
  <si>
    <t>10.19103/9781801460132</t>
  </si>
  <si>
    <t>&lt;b&gt;This collection features five peer-reviewed literature reviews on the environmental impact of livestock production.&lt;/b&gt;&lt;br&gt;&lt;br&gt;The first chapter discusses life cycle assessment (LCA) and its role in evaluating the environmental footprint of farming systems. The chapter also explores how the practical trade-off between feasibility and scientific rigour should be addressed in the field of ruminant production systems. &lt;br&gt;&lt;br&gt;The second chapter explores some of the many facets of livestock’s contributions to climate change and the difficulties involved in quantifying them, with a closer look into the contribution of livestock methane emissions to changing atmospheric methane concentrations over the last few decades.&lt;br&gt;&lt;br&gt;The third chapter presents a review of the environmental sustainability impacts of swine production, focused at the farm level because the majority of environmental impacts occur by this stage of the supply chain.&lt;br&gt;&lt;br&gt;The fourth chapter considers the potential strategies that can be implemented to improve the environmental performance of intensive poultry systems.&lt;br&gt;&lt;br&gt;The final chapter examines how LCA can be used as a tool to quantify multiple resource use and environmental impacts. The chapter details how potentially harmful emissions can be assessed and measured at each stage in
the life cycle of sheep products.</t>
  </si>
  <si>
    <t xml:space="preserve">&lt;b&gt;Chapter 1&lt;/b&gt; - Assessing the environmental impact of ruminant production systems: &lt;i&gt;Taro Takahashi, Rothamsted Research and University of Bristol, UK; Graham A. McAuliffe, Rothamsted Research, UK; and Michael R. F. Lee, Rothamsted Research and University of Bristol, UK&lt;/i&gt;;  1 Introduction  2 LCA applied to ruminant production systems  3 Case study: materials and methods  4 Case study: results and discussion  5 Conclusion  6 Acknowledgements  7 Where to look for further information  8 References &lt;br&gt;&lt;b&gt;Chapter 2&lt;/b&gt; - Quantifying the role of livestock in climate change: &lt;i&gt;Julie Wolf, USDA-ARS, USA&lt;/i&gt;;  1 Introduction  2 Changes in the extent, management, and efficiency of the livestock sector  3 Livestock methane, global atmospheric concentrations, and the global methane cycle  4 Quantifying enteric fermentation and manure management methane emissions  5 Broader assessments and considerations  6 Case study: evaluating livestock’s contributions to global methane concentrations  7 Conclusions  8 Where to look for further information  9 References &lt;br&gt;&lt;b&gt;Chapter 3&lt;/b&gt; - Assessing the environmental impact of swine production: &lt;i&gt;G. J. Thoma, University of Arkansas, USA&lt;/i&gt;;  1 Introduction  2 Environmental emissions and impacts at farm level: GHG emissions  3 Environmental emissions and impacts at farm level: emissions to water and air  4 Environmental emissions and impacts at farm level: pathogenic microbes, antibiotic resistance and pharmaceuticals  5 Environmental emissions throughout the life cycle  6 Case studies  7 Summary and future trends  8 Where to look for further information  9 References &lt;br&gt;&lt;b&gt;Chapter 4&lt;/b&gt; - Life cycle assessment (LCA) of intensive poultry production systems: &lt;i&gt;Ilkka Leinonen, Newcastle University, UK&lt;/i&gt;; 1 Introduction  2 Life cycle assessment (LCA) of poultry production: general principles  3 The main environmental impacts of intensive poultry production  4 Reducing environmental impacts: feed consumption and composition  5 Reducing environmental impacts: breeding, housing and manure management  6 Summary  7 Future trends  8 Where to look for further information  9 References &lt;br&gt;&lt;b&gt;Chapter 5&lt;/b&gt; - Assessing the environmental impact of sheep production: &lt;i&gt;S. F. Ledgard, AgResearch Ruakura Research Centre, New Zealand&lt;/i&gt;;  1 Introduction  2 Environmental emissions and impacts at farm level  3 Environmental emissions throughout the life cycle  4 Case study: sheep production in France and NZ  5 Summary and future trends  6 Where to look for further information  7 References </t>
  </si>
  <si>
    <t>10.19103/9781801460170</t>
  </si>
  <si>
    <t>&lt;b&gt;This collection features three peer-reviewed literature reviews on feather-pecking in poultry.&lt;/b&gt;&lt;br&gt;&lt;br&gt;The first chapter describes the three main forms of injurious pecking (IP) in poultry: tissue pecking (TP), aggressive pecking (AP) and feather-pecking (FP). It discusses the origin of severe FP, the most severe form of IP. The chapter concludes with a discussion on the risk factors and current management strategies used to reduce IP in poultry production.&lt;br&gt;&lt;br&gt;The second chapter assesses the use of beak trimming of laying hens as an effective preventative strategy for injurious pecking (IP). It considers the welfare costs and benefits of the two different methods: hot blade (HB) and infrared (IR). The chapter concludes with a section on alternative strategies that could reduce the need for beak trimming.&lt;br&gt;&lt;br&gt;The final chapter reviews the different types of featherpecking and considers the origins of this behaviour. The chapter offers a detailed discussion on the management techniques available for the prevention of feather-pecking, during both rearing and the laying period.</t>
  </si>
  <si>
    <t xml:space="preserve">&lt;b&gt;Chapter 1&lt;/b&gt; - Cause and prevention of injurious pecking in chickens: &lt;i&gt;Nienke van Staaveren and Alexandra Harlander, University of Guelph, Canada&lt;/i&gt;;  1 Introduction  2 Identifying the underlying causes of injurious pecking  3 Practical attempts and management strategies to reduce injurious pecking  4 Conclusion  5 Future trends in research  6 Where to look for further information  7 References &lt;br&gt;&lt;b&gt;Chapter 2&lt;/b&gt; - Beak trimming of laying hens: welfare costs and benefits: &lt;i&gt;Dorothy McKeegan, University of Glasgow, UK&lt;/i&gt;;  1 Introduction  2 Feather pecking and cannibalism  3 The welfare impact of beak trimming  4 Effects of beak trimming on injurious pecking and production  5 Alternative strategies to reduce the need for beak trimming  6 Conclusions and future directions for research  7 Where to look for further information  8 References &lt;br&gt;&lt;b&gt;Chapter 3&lt;/b&gt; - Managing laying hen flocks with intact beaks: &lt;i&gt;Thea van Niekerk, Wageningen Livestock Research, The Netherlands&lt;/i&gt;;  1 Introduction  2 Types of feather pecking  3 The origin of feather pecking behaviour  4 Prevention of feather pecking: rearing conditions  5 Prevention of feather pecking: laying period  6 Summary  7 Future trends in research  8 Where to look for further information  9 References </t>
  </si>
  <si>
    <t>10.19103/9781801460156</t>
  </si>
  <si>
    <t>&lt;b&gt;"…a well-curated collection of chapters that provides a broad state-of-the-art survey of how roots contribute to plant crop performance and edaphic stress tolerance…Given the urgency to deploy sustainable and resilient agricultural technologies, this excellent collection demonstrates how novel approaches and collaborative trans-disciplinarity can prepare the field of root biology for transformative, real-world impacts."&lt;/b&gt;&lt;i&gt; (Annals of Botany)&lt;/i&gt;&lt;br&gt;&lt;br&gt;Recent decades have seen a dramatic increase in research on plant roots. A deeper understanding of the complex ways roots interact with soils is making it possible to ‘design’ roots to optimise nutrient/water uptake in low-input environments, as well as deliver other benefits such as improved soil health and reduced nutrient leaching. Continued research is needed in this important area so that it can contribute to more sustainable, ‘climate-smart’ crop production.&lt;br&gt;&lt;br&gt;&lt;i&gt;Understanding and improving crop root function&lt;/i&gt; features authoritative reviews of current research in all aspects of root science, including root growth regulators, root anatomy, nutrient acquisition and root system architecture. This collection discusses the responses of plant roots to abiotic and biotic stresses and how understanding nutrient uptake can be exploited to optimise root function. The book concludes with a dedicated section on methods used to improve crop root function and crop nutrient use efficiency, such as the use of plant growth-promoting rhizobacteria (PGPR).&lt;br&gt;&lt;br&gt;With its eminent editor and international array of expert authors, &lt;i&gt;Understanding and improving crop root function&lt;/i&gt; will be a standard reference for university researchers in crop physiology and nutrition, government and other agencies supporting agriculture, companies supplying crop nutrition products and services, as well as farmers.</t>
  </si>
  <si>
    <t>&lt;b&gt;Part 1 Analysing root system architecture, growth and interactions with the rhizosphere&lt;/b&gt;&lt;br&gt;1.Advances in root architectural modeling: &lt;i&gt;Johannes A. Postma, Forschungszentrum Jülich, Germany; and Christopher K. Black, The Pennsylania State University, USA&lt;/i&gt;; &lt;br&gt;2.The development of crop root architecture and optimization of nutrition acquisition: the case of rice: &lt;i&gt;Wei Xuan, Nanjing Agricultural University, China; Yuanming Xie, Nanjing Agricultural University, China and Ghent University and VIB-UGent Center for Plant Systems Biology, Belgium; and Tom Beeckman, Ghent University and VIB-UGent Center for Plant Systems Biology, Belgium&lt;/i&gt;; &lt;br&gt;3.Advances in understanding plant root growth regulators: &lt;i&gt;Findimila Dio Ishaya and Amanda Rasmussen, University of Nottingham, UK&lt;/i&gt;; &lt;br&gt;4.Advances in understanding plant root anatomy and nutrient acquisition: &lt;i&gt;Dimitris L. Bouranis and Styliani N. Chorianopoulou, Agricultural University of Athens, Greece&lt;/i&gt;; &lt;br&gt;5.Advances in understanding plant root hairs in relation to nutrient acquisition and crop root function: &lt;i&gt;Timothy S. George and Lawrie K. Brown, The James Hutton Institute, UK; and A. Glyn Bengough, University of Dundee, UK&lt;/i&gt;; &lt;br&gt;6.Understanding plant-root interactions with rhizobacteria to improve biological nitrogen fixation in crops: &lt;i&gt;Ulrike Mathesius, Australian National University, Australia; Jian Jin, La Trobe University, Australia and Chinese Academy of Sciences, China; Yansheng Li, Chinese Academy of Sciences, China; and Michelle Watt, Forschungszentrum Juelich GmbH, Germany and University of Melbourne, Australia&lt;/i&gt;; &lt;br&gt;7.Advances in understanding arbuscular mycorrhizal fungal effects on soil nutrient cycling: &lt;i&gt;Haiyang Zhang and Jeff R. Powell, Western Sydney University, Australia&lt;/i&gt;; &lt;br&gt;&lt;br&gt;&lt;b&gt;Part 2 Root response to biotic threats&lt;/b&gt;&lt;br&gt;8.Advances in understanding plant root response to weedy root parasites: &lt;i&gt;M. Fernández-Aparicio and D. Rubiales, CSIC, Spain&lt;/i&gt;; &lt;br&gt;9.Advances in understanding plant root responses to root-feeding insects: &lt;i&gt;Scott N. Johnson, Hawkesbury Institute for the Environment – Western Sydney University, Australia; and Ximena Cibils-Stewart, Hawkesbury Institute for the Environment – Western Sydney University, Australia and Instituto Nacional de Investigación Agropecuaria (INIA), Uruguay&lt;/i&gt;; &lt;br&gt;10.Advances in understanding plant root response to nematode attack: &lt;i&gt;Shahid Siddique, University of California-Davis, USA; and John T. Jones, The James Hutton Institute and University of St Andrews, UK&lt;/i&gt;; &lt;br&gt;&lt;br&gt;&lt;b&gt;Part 3 Root uptake of nutrients and water&lt;/b&gt;&lt;br&gt;11.Advances in the understanding of nitrogen (N) uptake by plant roots: &lt;i&gt;Malcolm J. Hawkesford and William R. Whalley, Rothamsted Research, UK&lt;/i&gt;; &lt;br&gt;12.Advances in understanding plant root uptake of phosphorus: &lt;i&gt;Jiayin Pang, The University of Western Australia, Australia; Zhihui Wen, The University of Western Australia, Australia and China Agricultural University, China; Daniel Kidd and Megan H. Ryan, The University of Western Australia, Australia; Rui-Peng Yu, Long Li and Wen-Feng Cong, China Agricultural University, China; Kadambot H. M. Siddique, The University of Western Australia, Australia; and Hans Lambers, The University of Western Australia, Australia and China Agricultural University, China&lt;/i&gt;; &lt;br&gt;13.Advances in understanding plant root water uptake: &lt;i&gt;Mutez Ali Ahmed, University of Bayreuth, Germany; Doris Vetterlein, Helmholtz Centre for Environmental Research-UFZ, Germany; and Andrea Carminati, University of Bayreuth, Germany&lt;/i&gt;; &lt;br&gt;&lt;br&gt;&lt;b&gt;Part 4 Improving root function&lt;/b&gt;&lt;br&gt;14.Understanding and exploiting the genetics of plant root traits: &lt;i&gt;Roberto Tuberosa, Elisabetta Frascaroli, Marco Maccaferri and Silvio Salvi, University of Bologna, Italy&lt;/i&gt;; &lt;br&gt;15.The use of plant growth-promoting rhizobacteria (PGPR) to
improve root function and crop nutrient use efficiency: &lt;i&gt;Melissa M. Larrabee and Louise M. Nelson, University of British Columbia, Canada&lt;/i&gt;; &lt;br&gt;16.The use of arbuscular mycorrhizal fungi to improve root function and nutrient-use efficiency: &lt;i&gt;Tom Thirkell, Grace Hoysted, Ashleigh Elliott and Katie Field, University of Leeds, UK; and Tim Daniell, University of Sheffield, UK&lt;/i&gt;; &lt;br&gt;17.Using systems agronomy to
exploit deep roots in crops: &lt;i&gt;John Kirkegaard and Julianne Lilley, CSIRO Agriculture and Food, Australia&lt;/i&gt;; &lt;br&gt;18.Rootstocks to improve root function and resource-use efficiency: &lt;i&gt;Francisco Pérez-Alfocea, CEBAS-CSIC, Spain; Stephen Yeboah, CSIR-Crops Research Institute,
Ghana; and Ian C. Dodd, Lancaster Environment Centre, UK&lt;/i&gt;; &lt;br&gt;19.Delivering improved phosphorus acquisition by root systems in pasture and arable crops: &lt;i&gt;Richard J. Simpson and Rebecca E. Haling, CSIRO Agriculture and Food, Australia; and Phillip Graham, Graham Advisory, Australia&lt;/i&gt;; &lt;br&gt;</t>
  </si>
  <si>
    <t>&lt;ul&gt;&lt;li&gt;Comprehensive review of key topics in root science, including root architecture, root growth regulators, root anatomy and nutrient acquisition&lt;/li&gt;&lt;li&gt;Coverage of root response to both biotic and abiotic variables&lt;/li&gt;&lt;li&gt;Discusses the range of techniques to optimize root function, from phenotyping to identify desirable root traits and exploiting the genetics of root traits to the use of plant growth-promoting rhizobacteria (PGPR) and arbuscular mycorrhizal fungi (AM)
&lt;/li&gt;&lt;/ul&gt;</t>
  </si>
  <si>
    <t>10.19103/AS.2020.0075</t>
  </si>
  <si>
    <t>&lt;b&gt;This specially curated collection features five reviews of current and key research on fruit losses and waste.&lt;/b&gt;&lt;br&gt;&lt;br&gt;The first chapter reviews the magnitude of losses and waste of fruit and vegetables as well as key issues in estimating losses. It provides a detailed assessment of the main causes of losses and waste together with strategies for their prevention.&lt;br&gt;&lt;br&gt;The second chapter assesses the adoption of new, non-destructive technologies as a way of measuring harvest maturity and improving sorting operations to minimise the risk of product loss and waste.&lt;br&gt;&lt;br&gt;The third chapter outlines the importance of harvest management of apples and considers the importance of various factors associated with fruit physiology, maturation and ripening to reduce losses.&lt;br&gt;&lt;br&gt;The fourth chapter reviews existing research in the preservation of fruit quality and reduction of post-harvest damage and loss by adopting suitable technologies and knowledge during post-harvest operation, storage management, transportation and marketing of mango fruit.&lt;br&gt;&lt;br&gt;The final chapter explores the advantages and disadvantages of cultivating ripening-impaired tomato mutants. It describes how controlling tomato diseases in both pre- and postharvest operations can help avoid fruit losses.</t>
  </si>
  <si>
    <t xml:space="preserve">&lt;b&gt;Chapter 1&lt;/b&gt; - Losses and waste in fruits and vegetables: &lt;i&gt;Elhadi M. Yahia, Universidad Autónoma de Querétaro, Mexico; and Jorge M. Fonseca, Food and Agriculture Organization of the United Nations (FAO), Italy&lt;/i&gt;;  1 Introduction  2 The magnitude of losses and waste of fruit and vegetables  3 Causes of losses and waste  4 Primary and secondary causes of losses and waste  5 Under-explored factors in losses and waste  6 Issues in estimation of losses and waste  7 Strategies to prevent losses and waste  8 Conclusions  9 Where to look for further information  10 References &lt;br&gt;&lt;b&gt;Chapter 2&lt;/b&gt; - Pre- and post-harvest strategies to optimize fruit quality and shelf life: &lt;i&gt;Peter Toivonen, Pacific Agriculture and Agri-Food Canada, Canada&lt;/i&gt;;  1 Introduction  2 Managing biological variance to improve the success of post-harvest technologies  3 Measuring harvest maturity  4 Improved sorting operations  5 Post-harvest technologies and temperature control  6 Case study: post-harvest strategies in cherry cultivation in British Columbia  7 Conclusion  8 Where to look for further information  9 References &lt;br&gt;&lt;b&gt;Chapter 3&lt;/b&gt; - Advances in postharvest handling and storage of apples: &lt;i&gt;Christopher B. Watkins, Cornell University, USA&lt;/i&gt;;  1 Introduction  2 Fruit quality assessment  3 Harvest maturity and harvest indices  4 Plant growth regulators  5 Harvest, handling and grading operations  6 Postharvest storage technologies  7 Comparing and assessing storage technologies  8 Postharvest treatments  9 Physiological disorders  10 Summary  11 Where to look for further information  12 References &lt;br&gt;&lt;b&gt;Chapter 4&lt;/b&gt; - Post-harvest storage management of mango fruit: &lt;i&gt;Noam Alkan, Agricultural Research Organization (ARO), Volcani Center, Israel; and Anirudh Kumar,  Agricultural Research Organization (ARO), Volcani Center, Israel and Indira Gandhi National Tribal University (IGNTU), India&lt;/i&gt;;  1 Introduction: the mango fruit  2 Harvest operations  3 Post-harvest operations: managing mango fruit diseases  4 Post-harvest operations: use of ethylene, 1-MCP, modified and controlled atmospheres, waxes and edible coatings  5 Post-harvest operations: quarantine treatments  6 Preparing fruit for market  7 Conclusions  8 Where to look for further information  9 Abbreviations  10 References &lt;br&gt;&lt;b&gt;Chapter 5&lt;/b&gt; - Understanding and improving the shelf life of tomatoes: &lt;i&gt;K. Wang and A. K. Handa, Purdue University, USA; and A. K. Mattoo, USDA-ARS, USA&lt;/i&gt;;  1 Introduction  2 Natural variability  3 Ripening mutants  4 Molecular determinants  5 Role of cell wall proteins  6 Role of epidermal waxes  7 Hormonal regulation  8 Controlling pathogen-based impairments  9 Pre-harvest strategies  10 Post-harvest chemical application  11 Post-harvest management  12 Conclusion and future trends  13 Where to look for further information  14 Acknowledgements  15 References </t>
  </si>
  <si>
    <t>10.19103.9781786769749</t>
  </si>
  <si>
    <t>TVS;TVF;RNFF</t>
  </si>
  <si>
    <t>TEC003030;TEC003070;SOC055000;TEC012030</t>
  </si>
  <si>
    <t>TVS;TVF;TVK;RNFF</t>
  </si>
  <si>
    <t>&lt;b&gt;This specially curated collection features three reviews of current and key research on climate change, insect pests and invasive species.&lt;/b&gt;&lt;br&gt;&lt;br&gt;The first chapter reviews the impact of climate change on insect pests and how it has affected insect pest development and population dynamics, activity and abundance, diversity and geographical distribution. It also assesses insect-host plant interactions and the effectiveness of crop pest management techniques.&lt;br&gt;&lt;br&gt;The second chapter discusses the literature on the potential impact of climate change on the principal insect pests of wheat, including cereal aphids, Hessian fly, orange wheat blossom midge, cereal leaf beetle and cotton bollworm. It assesses the different methods used to assess likely impacts as well climate change effects on biological control in wheat systems.&lt;br&gt;&lt;br&gt;The final chapter surveys what we know about the ecology of invasive species and potential management strategies. In particular, it assesses how integrated pest management (IPM) needs to evolve to deal with invasive species, particularly in focussing more on monitoring, prevention and rapid response.</t>
  </si>
  <si>
    <t xml:space="preserve">&lt;b&gt;Chapter 1&lt;/b&gt; - Understanding and mitigating the impact of climate change on insect pests and food security: &lt;i&gt;Kayode David Ileke, Federal University of Technology – Akure, Nigeria; Luke Chinaru Nwosu and Maduamaka Cyriacus Abajue, University of Port Harcourt, Nigeria&lt;/i&gt;;  1 Introduction  2 Climate change effects on insect pests  3 Climate change impacts on insect pest population dynamics  4 Climate change impacts on insect pest behaviour and activity  5 Climate change impacts on the geographical distribution of insect pests  6 Climate change impacts on host plant resistance to insects  7 Climate change impacts on insect pollinators  8 Climate change impacts on the effectiveness of pest management techniques  9 Conclusions  10 Where to look for further information  11 References &lt;br&gt;&lt;b&gt;Chapter 2&lt;/b&gt; - The impact of climate change on wheat insect pests: current knowledge and future trends: &lt;i&gt;Sanford D. Eigenbrode, University of Idaho, USA; and Sarina Macfadyen, CSIRO, Australia&lt;/i&gt;;  1 Climate change and insect pests: the global perspective  2 Cereal aphids  3 Vector-borne plant viruses  4 Hessian fly and orange wheat blossom midge  5 Cereal leaf beetle, cotton bollworm and other pest species affecting wheat  6 Climate change effects on biological pest control in wheat systems  7 Other considerations: interaction of stress factors, extreme events and pest behaviour  8 Conclusions  9 Where to look for further information  10 Acknowledgements  11 References &lt;br&gt;&lt;b&gt;Chapter 3&lt;/b&gt; - Advances in understanding the ecology of invasive crop insect pests and their impact on IPM: &lt;i&gt;Robert Venette, USDA Forest Service, USA; and Amy Morey, University of Minnesota, USA&lt;/i&gt;;  1 Introduction  2 Ecology of invasive species  3 Invasive species management strategies  4 Relationship of invasive species management to IPM  5 Future trends  6 Acknowledgements  7 Where to look for further information  8 References </t>
  </si>
  <si>
    <t>10.19103.9781786769282</t>
  </si>
  <si>
    <t>SCI025000;TEC003030;TEC003070;TEC058000</t>
  </si>
  <si>
    <t>&lt;b&gt;This specially curated collection features four reviews of current and key research on heat stress in dairy cattle.&lt;/b&gt;&lt;br&gt;&lt;br&gt;The first chapter outlines technologies to breed for more heat tolerant dairy cattle, exploiting either between or within breed genetic variation in the trait. It discusses future perspectives on the use of different tools to achieve accelerated improvements of this important trait.&lt;br&gt;&lt;br&gt;The second chapter discusses breeding goals and multi-trait selection to balance production and non-production traits. It considers newer breeding objectives such as ensuring that cattle can adapt to a changing climate, including breeding for heat tolerance.&lt;br&gt;&lt;br&gt;The third chapter reviews challenges facing smallholder dairy farmers in Asia. These include the impact of high temperatures and humidity on milk yield, reproductive efficiency and animal health. The chapter places these challenges in the context of the broader economic constraints faced by smallholders and how they can be overcome.&lt;br&gt;&lt;br&gt;The final chapter highlights constraints in improving smallholder dairy production in Sub-Saharan Africa. Issues include developing breeds balancing yield with resilience to local climatic conditions. The chapter reviews ways of Improving breeding and productivity, as well as broader organisational support</t>
  </si>
  <si>
    <t xml:space="preserve">&lt;b&gt;Chapter 1&lt;/b&gt; - Advances in dairy cattle breeding to improve heat tolerance: &lt;i&gt;Thuy T. T. Nguyen, Agriculture Victoria, Australia&lt;/i&gt;;  1 Introduction  2 Utilisation of tropically adapted breeds for cross-breeding  3 Selection for heat-tolerant dairy cattle  4 Future perspectives on breeding for heat tolerance  5 Conclusion  6 Acknowledgements  7 Where to look for further information  8 References &lt;br&gt;&lt;b&gt;Chapter 2&lt;/b&gt; - Genetic selection for dairy cow welfare and resilience to climate change: &lt;i&gt;Jennie E. Pryce, Agriculture Victoria and La Trobe University, Australia; and Yvette de Haas, Wageningen UR, The Netherlands&lt;/i&gt;;  1 Introduction  2 Selection indices  3 Selection for milk production, energy balance and fertility  4 New breeding objectives: health traits  5 New breeding objectives: dairy cows and climate change  6 Genomic selection, inbreeding and gene editing  7 Summary  8 Where to look for further information  9 Acknowledgements  10 References &lt;br&gt;&lt;b&gt;Chapter 3&lt;/b&gt; - Improving smallholder dairy farming in tropical Asia: &lt;i&gt;John Moran, Profitable Dairy Systems, Australia&lt;/i&gt;; &lt;br&gt;1 Introduction&lt;br&gt;2 Dairy farming in Asia&lt;br&gt;3 Supporting smallholder dairy farmers&lt;br&gt;4 Key constraints facing smallholder dairy farmers in tropical Asia&lt;br&gt;5 Benchmarking performance&lt;br&gt;6 Case study: cow colonies&lt;br&gt;7 Summary and future trends&lt;br&gt;8 Where to look for further information&lt;br&gt;9 References and further reading&lt;br&gt;&lt;br&gt;&lt;b&gt;Chapter 4&lt;/b&gt; - Improving smallholder dairy farming in Africa: &lt;i&gt;J. M. K. Ojango, R. Mrode, A. M. Okeyo, International Livestock Research Institute (ILRI), Kenya; J. E. O. Rege, Emerge-Africa, Kenya; M. G. G. Chagunda, Scotland’s Rural College (SRUC), UK; and D. R. Kugonza, Makerere University, Uganda&lt;/i&gt;;  1 Introduction  2 Sub-Saharan Africa  3 Management practices in smallholder dairy systems  4 Improving dairy production via breeding under smallholder systems  5 Improving productivity in smallholder dairy systems  6 Key organizations supporting smallholders  7 Future trends  8 Where to look for further information  9 Acknowledgements  10 References </t>
  </si>
  <si>
    <t>10.19103.9781786769343</t>
  </si>
  <si>
    <t>&lt;b&gt;This specially curated collection features four reviews of current and key research on mastitis in dairy cattle.&lt;/b&gt;&lt;br&gt;&lt;br&gt;
The first chapter reviews the indicators of mastitis and the contagious and environmental pathogens which cause it. It then discusses how mastitis can be managed and controlled on dairy farms, including consideration of dry cow therapy and the use of antibiotics.&lt;br&gt;&lt;br&gt;The second chapter examines the impact of clinical and subclinical mastitis in cows on milk quality, and provides a detailed account of indicators of mastitis. It describes the impact of mastitis on milk composition and quality, addressing its effect on the protein, fat, lactose and iron content of milk.&lt;br&gt;&lt;br&gt;The third chapter reviews advances in dairy cattle breeding to improve resistance to mastitis. It includes sections on both conventional and new phenotypes for improving resistance to clinical mastitis and concludes with a section on increasing rates of genetic gain through genomic selection.&lt;br&gt;&lt;br&gt;The final chapter considers recent research on the prevalence and development of antimicrobial resistance in mastitis pathogens. It shows how consistent diagnostic protocols and recording systems, attention to medical history, appropriate choice of antibiotics and control of treatment duration can all contribute to minimizing unnecessary use of antimicrobials and promoting effective treatment of mastitis.</t>
  </si>
  <si>
    <t xml:space="preserve">&lt;b&gt;Chapter 1&lt;/b&gt; - Aetiology, diagnosis and control of mastitis in dairy herds: &lt;i&gt;P. Moroni, Cornell University, USA and Universit à degli Studi di Milano, Italy; F. Welcome, Cornell University, USA; and M.F. Addis, Porto Conte Ricerche, Italy&lt;/i&gt;;  1 Introduction  2 Indicators of mastitis: somatic cell count  3 Indicators of mastitis: non-cell inflammation markers  4 Contagious pathogens causing mastitis  5 Environmental pathogens: Escherichia coli, Klebsiella and environmental streptococci  6 Other pathogens: Prototheca, coagulase-negative staphylococci and other microorganisms  7 Management and control of mastitis  8 Dry cow therapy  9 The use of antibiotics  10 Where to look for further information  11 References &lt;br&gt;&lt;b&gt;Chapter 2&lt;/b&gt; - Mastitis, milk quality and yield: &lt;i&gt;P. Moroni, Cornell University, USA and University of Milano, Italy; F. Welcome, Cornell University, USA; and M. F. Addis, Porto Conte Ricerche, Italy&lt;/i&gt;;  1 Introduction  2 Indicators of mastitis  3 Impact of mastitis on milk composition  4 Impact of mastitis on dairy product quality  5 Impact of mastitis on milk production yield  6 Conclusion and future trends  7 References &lt;br&gt;&lt;b&gt;Chapter 3&lt;/b&gt; - Advances in dairy cattle breeding to improve resistance to mastitis: &lt;i&gt;John Cole, USDA-ARS, USA&lt;/i&gt;;  1 Introduction  2 Conventional phenotypes for improving resistance to clinical mastitis  3 New phenotypes for improving resistance to clinical mastitis  4 National and international genetic improvement programmes for resistance to clinical mastitis  5 Increasing rates of genetic gain through genomic selection  6 Conclusion  7 Future trends in research  8 Acknowledgements  9 Where to look for further information  10 References &lt;br&gt;&lt;b&gt;Chapter 4&lt;/b&gt; - Minimising the development of antimicrobial resistance on dairy farms: appropriate use of antibiotics for the treatment of mastitis: &lt;i&gt;Pamela L. Ruegg, University of Wisconsin-Madison, USA&lt;/i&gt;;  1 Introduction  2 Use of antimicrobials on dairy farms  3 Clinical relevance of antimicrobial resistance data  4 Trends in the antimicrobial resistance of mastitis pathogens  5 Ensuring effective use of antibiotics in the treatment of mastitis: diagnosis,  antibiotic choice and duration of treatment  6 Ensuring effective use of antibiotics in the treatment of mastitis: targeting  treatment  7 Conclusions  8 Where to look for further information  9 References </t>
  </si>
  <si>
    <t>10.19103.9781786769305</t>
  </si>
  <si>
    <t>&lt;b&gt;This specially curated collection features four reviews of current and key research on metabolic disorders in dairy cattle.&lt;/b&gt;&lt;br&gt;&lt;br&gt;The first chapter reviews the prevalence, etiology and effects of ruminal acidosis, as well as ways to counteract it through regulation of ruminal pH. The chapter includes a case study on subacute rumen acidosis (SARA) in the post-partum phase of the transition period.&lt;br&gt;&lt;br&gt;The second chapter assesses the main pathways for rumen fermentation which is a major factor in efficient transformation of nutrients. It discusses factors influencing the efficiency of microbial growth as well as the interactions between rumen energy and nitrogen metabolism in ensuring efficient digestion and avoiding metabolic disorders.&lt;br&gt;&lt;br&gt;The third chapter investigates the genetics of improving feed intake efficiency which has significant potential in reducing metabolic disorders. The chapter reviews key challenges in developing genomic selection indices for feed intake, including recording feed intake, pooling genetic data and establishing genomic breeding values for feed efficiency.&lt;br&gt;&lt;br&gt;The fourth chapter discusses how cereal grains impact feed efficiency in cattle. It reviews how cereal grains can be used to improve feed efficiency and the microbiology of cereal grain fermentation. The chapter also discusses ways of avoiding acidosis and other negative feed effects.</t>
  </si>
  <si>
    <t xml:space="preserve">&lt;b&gt;Chapter 1&lt;/b&gt; - Disorder of digestion and metabolism in dairy cattle: the case of subacute rumen acidosis: &lt;i&gt;Gregory B. Penner, University of Saskatchewan, Canada&lt;/i&gt;;  1 Introduction  2 Prevalence, aetiology, and biological consequences of ruminal acidosis  3 Regulation of ruminal pH  4 The dogma of ruminal acidosis  5 Case study: SARA risk in the post-partum phase of the transition period  6 Other examples of SARA risk induced by low feed intake  7 Conclusion and future trends  8 Where to look for further information  9 References &lt;br&gt;&lt;b&gt;Chapter 2&lt;/b&gt; - Factors influencing the efficiency of rumen energy metabolism: &lt;i&gt;Emilio M. Ungerfeld, Instituto de Investigaciones Agropecuarias (INIA), Chile; and Timothy J. Hackmann, University of California-Davis, USA&lt;/i&gt;;  1 Introduction  2 Main pathways of rumen fermentation  3 Methane  4 Factors influencing the efficiency of microbial growth  5 Interactions between rumen energy and nitrogen metabolism  6 Conclusion and future trends  7 Where to look for further information  8 References &lt;br&gt;&lt;b&gt;Chapter 3&lt;/b&gt; - Advances in dairy cattle breeding to incorporate feed conversion efficiency in national genetic evaluations: &lt;i&gt;Mike Coffey, Scotland’s Rural College (SRUC), UK&lt;/i&gt;;  1 Introduction  2 The importance of feed efficiency as a target for breeding  3 Recording feed intake  4 Pooling genetic data on feed intake  5 Establishing genomic breeding values for feed efficiency  6 Future trends  7 Conclusion  8 Where to look for further information  9 References &lt;br&gt;&lt;b&gt;Chapter 4&lt;/b&gt; - The use of feedlot/cereal grains in improving feed efficiency and reducing by-products such as methane in ruminants: &lt;i&gt;Kristin Hales, US Meat Animal Research Center – USDA-ARS, USA; Jeferson Lourenco, Darren S. Seidel, Osman Yasir Koyun, Dylan Davis and Christina Welch, University of Georgia, USA; James E. Wells, US Meat Animal Research Center – USDA-ARS, USA; and Todd R. Callaway, University of Georgia, USA&lt;/i&gt;;  1 Introduction  2 Types of cereal grains fed to cattle  3 Cereal grain production  4 Dietary factors affecting methane production by ruminants  5 The role of starch and forage in methane formation  6 H2 sinks in the rumen and methane production  7 Using cereal grains to improve feed efficiency and reduce methane production  8 Microbiology of cereal grain fermentation  9 Bacteria and archaea involved in fermentation  10 Feed retention time  11 Acidosis and other negative feed effects  12 Summary  13 Where to look for further information  14 References </t>
  </si>
  <si>
    <t>10.19103.9781786769329</t>
  </si>
  <si>
    <t>&lt;b&gt;This specially curated collection features three reviews of current and key research on nutraceuticals in fruit and vegetables.&lt;/b&gt;&lt;br&gt;&lt;br&gt;The first chapter provides a brief description of the chemistry of bioactive compounds (BCs) and their presence in temperate fruits, and discusses recent advances in strategies towards improving sustainable crop production for nutraceuticals. It examines polyphenols, carotenoids, vitamin C and production practices that influence bioactive compound synthesis.&lt;br&gt;&lt;br&gt;The second chapter describes the claimed health benefits associated with the antioxidant properties of bioactive compounds found in mangoes, such as vitamin C, phenolics and carotenoids. The chapter also examines specific cell, animal and clinical studies that suggest mango pulp, juice and extract are effective against metabolic diseases and certain forms of cancer.&lt;br&gt;&lt;br&gt;The final chapter considers how developments such as genetic dissection using fruit ripening mutants, new transgenic plants, and molecular breeding have opened a road map for scientists to further unravel the intricacies and regulation of genes governing fruit quality attributes. Improvements in precision in engineering plant genomes have enabled development of novel tomatoes with marketable traits such as higher carotenoid and anthocyanin content, both beneficial for human health.</t>
  </si>
  <si>
    <t xml:space="preserve">&lt;b&gt;Chapter 1&lt;/b&gt; - Bioactive/nutraceutical compounds in fruit that optimize human health benefits: &lt;i&gt;Federica Blando and Miriana Durante, Institute of Sciences of Food Production (ISPA), Italy; and B. Dave Oomah, formerly Pacific Agri-Food Research Centre, Canada&lt;/i&gt;;  1 Introduction  2 Polyphenols  3 Carotenoids  4 Vitamin C  5 Production practices that influence bioactive compound synthesis  6 Future trends and conclusion  7 Where to look for further information  8 References &lt;br&gt;&lt;b&gt;Chapter 2&lt;/b&gt; - The nutritional and nutraceutical/functional properties of mangoes: &lt;i&gt;Laurent Urban, University of Avignon, France; Mônica Maria de Almeida Lopes and Maria Raquel Alcântara de Miranda, Federal University of Ceará, Brazil&lt;/i&gt;;  1 Introduction  2 Health benefits of mango fruits  3 Increasing phytochemical concentrations in mango fruits  4 Pre- and post-harvest factors influencing bioactive compounds of mango fruits  5 Case study: low fluence pulsed light to enhance mango phytochemical content  6 Future trends and conclusion  7 Where to look for further information  8 References &lt;br&gt;&lt;b&gt;Chapter 3&lt;/b&gt; - Genetic engineering of tomato to improve nutritional quality, resistance to abiotic and biotic stresses, and for non-food applications: &lt;i&gt;B. Kaur and A. K. Handa, Purdue University, USA; and A. K. Mattoo, USDA-ARS, USA&lt;/i&gt;;  1 Introduction  2 History of tomato transformation and challenges  3 Genetic engineering of tomato for fruit quality and shelf life  4 Abiotic stress tolerance in tomato  5 Biotic stress tolerance  6 Tomato as a model system for biopharming  7 Future trends and conclusion  8 Where to look for further information  9 Acknowledgements  10 References </t>
  </si>
  <si>
    <t>10.19103.9781786769251</t>
  </si>
  <si>
    <t>TVS;TVF;TVK;TVQ</t>
  </si>
  <si>
    <t>SCI073000;TEC003030;TEC003070;TEC003010</t>
  </si>
  <si>
    <t>&lt;b&gt;This specially curated collection features five reviews of current and key research on vertical farming in horticulture.&lt;/b&gt;&lt;br&gt;&lt;br&gt;The first chapter describes and evaluates technologies and methods for growing edible plants indoors and presents a survey of selected commercial vertical farms currently operating that employ them.&lt;br&gt;&lt;br&gt;The second chapter explores the benefits of plant factories with artificial lighting (PFALs). The chapter assesses resource consumption, costs and performance of current PFALs, as well as methods for reducing resource consumption and production costs.&lt;br&gt;&lt;br&gt;The third chapter explores recent advances in the ornamentals industry, such as vertical propagation systems and LED technology, and how these can be implemented to meet the challenges of a changing marketplace and societal demands.&lt;br&gt;&lt;br&gt;The fourth chapter describes the advantages and disadvantages of hydroponics, along with the equipment and substrates used, and also examines soilless/hydroponic growing systems for vegetables.&lt;br&gt;&lt;br&gt;The final chapter describes the most recent innovation in hydroponic technologies for plant cultivation within cities and their adaptability to the urban fabric.</t>
  </si>
  <si>
    <t xml:space="preserve">&lt;b&gt;Chapter 1&lt;/b&gt; - Vertical farming systems for urban agriculture: &lt;i&gt;Dickson Despommier, Columbia University, USA&lt;/i&gt;;  1 Introduction  2 The vertical farm: from inception to reality  3 Vertical farm technologies  4 Indoor lighting for growing crops in a controlled environment  5 Nutrients for hydroponics and aeroponics  6 Challenges  7 Future trends  8 Where to look for further information  9 References &lt;br&gt;&lt;b&gt;Chapter 2&lt;/b&gt; - Towards sustainable plant factories with artificial lighting (PFALs): from greenhouses to vertical farms: &lt;i&gt;Toyoki Kozai, Japan Plant Factory Association, Japan; Yumiko Amagai, Chiba University, Japan; and Eri Hayashi, Japan Plant Factory Association, Japan&lt;/i&gt;;  1 Introduction  2 Characteristics of PFALs  3 Resource consumption by resource elements: simulation studies  4 Production cost and its components  5 Reducing electricity consumption and improving cost performance  6 Challenges for the next-generation smart PFALs  7 Future trends and conclusion  8 Acknowledgements  9 References &lt;br&gt;&lt;b&gt;Chapter 3&lt;/b&gt; - Advances in protected cultivation of ornamentals: &lt;i&gt;James E. Faust, Clemson University, USA&lt;/i&gt;;  1 Introduction  2 Light-emitting diode (LED) lighting systems  3 Manipulation of plant growth and development  4 Sustainable practices and renewable inputs  5 Case study: propagation of ornamentals in a vertical propagation area  6 Conclusion and future trends  7 Where to look for further information  8 References &lt;br&gt;&lt;b&gt;Chapter 4&lt;/b&gt; - Developments in soilless/hydroponic cultivation of vegetables: &lt;i&gt;Dimitrios Savvas, Agricultural University of Athens, Greece; and Damianos Neocleous, Ministry of Agriculture, Natural Resources and Environment, Cyprus&lt;/i&gt;;  1 Introduction  2 Advantages and disadvantages of hydroponics  3 Equipment  4 Substrates  5 Soilless/hydroponic growing systems for vegetables  6 Crop nutrition and nutrient solution (NS)  7 Product quality in hydroponics  8 Soilless cultivation specifics of greenhouse vegetable crops  9 Irrigation tips in soilless cultivation  10 Plant protection practices in soilless cultivation  11 Future research and technological developments in hydroponics  12 References &lt;br&gt;&lt;b&gt;Chapter 5&lt;/b&gt; - Advanced hydroponics design for plant cultivation in cities: &lt;i&gt;Giuseppina Pennisi, Alessandro Pistillo, Elisa Appolloni, Francesco Orsini and Giorgio Gianquinto, DISTAL - University of Bologna, Italy&lt;/i&gt;;  1 Introduction  2 Rooftop farming systems  3 Vertical farming with artificial lighting  4 Innovative SCS for urban agriculture: aquaponics  5 Case study: innovative urban farming systems through the international student competition: UrbanFarm  6 Summary and future trends  7 Where to look for further information  8 References </t>
  </si>
  <si>
    <t>10.19103.9781786769237</t>
  </si>
  <si>
    <t>TVS;TVF</t>
  </si>
  <si>
    <t>SCI073000;TEC003070</t>
  </si>
  <si>
    <t>Despite bananas being the world’s most exported and valuable fruit, banana production faces a number of challenges, primarily the extremely narrow genetic base currently available for commercial cultivation which increases the rate of vulnerability to diseases and other stresses. The sector faces increasing pressure to improve existing varieties, as well as to develop new varieties which retain key yield and quality characteristics and improved resistance to abiotic and biotic stresses.&lt;br&gt;&lt;br&gt;&lt;i&gt;Achieving sustainable cultivation of bananas Volume 2: Germplasm and genetic improvement&lt;/i&gt; offers an authoritative discussion on the progress of identifying and broadening the genetic base for Musa species. This collection reviews the current conventional and molecular breeding techniques for breeding new varieties of banana, as well as providing coverage on improving traits in Cavendish.&lt;br&gt;&lt;br&gt;With its distinguished editors and international range of expert authors, &lt;i&gt;Achieving sustainable cultivation of bananas Volume 2: Germplasm and genetic improvement&lt;/i&gt; will be a standard reference for university and other researchers in tropical fruit science, government and other agencies supporting banana cultivation, as well as commercial banana growers and retailers. This title is accompanied by a companion volume: &lt;i&gt;Achieving sustainable cultivation of bananas Volume 1: Cultivation techniques.&lt;/i&gt;</t>
  </si>
  <si>
    <t>1.An overview of genetic improvement in bananas over the last century: &lt;i&gt;Mike Smith, Queensland Department of Agriculture and Fisheries, Australia; and Michael Pillay, Vaal University of Technology, South Africa&lt;/i&gt;;&lt;br&gt;&lt;br&gt;&lt;b&gt;Part 1 Classification&lt;/b&gt;&lt;br&gt;2.Cytogenetics of structural rearrangements in Musa hybrids and cultivars: &lt;i&gt;Fajarudin Ahmad, Indonesian Institute of Sciences (LIPI), Indonesia and Wageningen University &amp; Research, The Netherlands; Peter M. Bourke and Henk Schouten, Wageningen University &amp; Research, The Netherlands; Hugo Volkaert, Center for Agricultural Biotechnology – Kasetsart University, Thailand; Gert H. J. Kema, Wageningen University &amp; Research, The Netherlands; and Hans de Jong, Kasetsart University, Thailand and Wageningen University &amp; Research, The Netherlands&lt;/i&gt;; &lt;br&gt;3.Identifying and classifying banana cultivars: &lt;i&gt;Jeff Daniells, Queensland Department of Agriculture and Fisheries, Australia; and Steven B. Janssens, Botanic Garden Meise, Belgium&lt;/i&gt;; &lt;br&gt;4.Exploiting current &lt;i&gt;Musa&lt;/i&gt; collections: &lt;i&gt;V. Guignon, Alliance of Bioversity International and CIAT, France&lt;/i&gt;; &lt;br&gt;&lt;br&gt;&lt;b&gt;Part 2 Broadening the genetic base&lt;/b&gt;&lt;br&gt;5.Scope of collecting wild &lt;i&gt;Musa&lt;/i&gt; species germplasm: &lt;i&gt;Julie Sardos, Alliance of Bioversity International and CIAT, Montpellier Office, France&lt;/i&gt;; &lt;br&gt;6.Collection and evaluation of wild Musa species: &lt;i&gt;Hugo A. Volkaert, Center for Agricultural Biotechnology – Kasetsart University, Thailand&lt;/i&gt;; &lt;br&gt;7.Collection and evaluation of banana and plantain landraces in Africa: &lt;i&gt;D. Karamura and W. Ocimati, Bioversity International, Uganda; G. Blomme, Bioversity International, Ethiopia; J. G. Adheka, University of Kisangani (UNIKIS), Democratic Republic of the Congo; C. Sivirihauma, Université Catholique du Graben (UCG), Democratic Republic of the Congo; D. B. Dhed’a, University of Kisangani (UNIKIS), Democratic Republic of the Congo; and E. Karamura, Bioversity International, Uganda&lt;/i&gt;; &lt;br&gt;8.Seed germination, preservation and population genetics of wild Musa germplasm: &lt;i&gt;Bart Panis, Bioversity International and Katholieke University of Leuven (KUL), Belgium; Simon Kallow, Royal Botanical Gardens Kew, UK and Katholieke University of Leuven (KUL), Belgium; and Steven B. Janssens, Meise Botanic Garden, Belgium&lt;/i&gt;; &lt;br&gt;9.Safe dissemination of germplasm resources of banana: &lt;i&gt;John Thomas, The University of Queensland, Queensland Alliance for Agriculture and Food Innovation, Ecosciences Precinct, Australia; Sébastien Massart, Integrated and Urban Plant Pathology Laboratory, Gembloux Agro-Bio Tech, University of Liège, Belgium; Ines Van den Houwe, Bioversity International Transit Centre, KU Leuven, Division of Crop Biotechnics – Laboratory of Tropical Crop Improvement, Belgium; Nicolas Roux, Bioversity International, France; and Kathy Crew, Queensland Department of Agriculture and Fisheries, Ecosciences Precinct, Australia&lt;/i&gt;; &lt;br&gt;&lt;br&gt;&lt;b&gt;Part 3 Genetic improvement through breeding&lt;/b&gt;&lt;br&gt;10.Making banana breeding more effective: &lt;i&gt;F. Bakry, J. P. Horry and C. Jenny, CIRAD, UMR AGAP and AGAP, Université de Montpellier, CIRAD, INRAE, Institut Agro, France&lt;/i&gt;; &lt;br&gt;11.Overcoming the fertility crisis in bananas (&lt;i&gt;Musa&lt;/i&gt; spp.): &lt;i&gt;Delphine Amah, International Institute of Tropical Agriculture (IITA), Nigeria; David W. Turner, The University of Western Australia, Australia; D. Jane Gibbs, Consultant, Australia; Allan Waniale, Makerere University and National Agricultural Research Laboratories, Uganda; Gil Gram, International Institute of Tropical Agriculture (IITA), Uganda and Katholieke University of Leuven (KUL), Belgium; and Rony Swennen, International Institute of Tropical Agriculture (IITA), Tanzania and Katholieke University of Leuven (KUL), Belgium&lt;/i&gt;; &lt;br&gt;12.Targeted improvement of Cavendish clones: &lt;i&gt;Eli Khayat, Rahan Meristem (1998) LTD., Israel&lt;/i&gt;; &lt;br&gt;13.Developing hybrid banana varieties with improved properties: &lt;i&gt;Edson Perito Amorim, Vanusia Batista de Oliveira Amorim, Manassés dos Santos Silva, Fernando Haddad, Claudia Fortes Ferreira and Janay Almeida dos Santos Serejo, Embrapa, Brazil&lt;/i&gt;; &lt;br&gt;14.Genetic modification of bananas: the long road to farmers’ fields: &lt;i&gt;James Dale, Queensland University of Technology, Australia; Wilberforce Tushemereirwe, National Agricultural Research Organisation, Uganda; and Robert Harding, Queensland University of Technology, Australia&lt;/i&gt;;&lt;br&gt;15.The usage of phenotyping, genetics and functional genomics approaches to improve environmental stress factors in banana: &lt;i&gt;Sebastien Christian Carpentier, Bioversity International and Katholieke University of Leuven (KUL), Belgium; and David Eyland, Katholieke University of Leuven (KUL), Belgium&lt;/i&gt;; &lt;br&gt;</t>
  </si>
  <si>
    <t>&lt;ul&gt;&lt;li&gt;Focus on key issues in expanding the genetic base for &lt;i&gt;Musa&lt;/i&gt;, including, exploiting current collections of germplasm and collecting and evaluating wild &lt;i&gt;Musa&lt;/i&gt; species and landraces&lt;/li&gt;&lt;li&gt;Covers methods for improving fertility, resistance and other traits in Cavendish&lt;/li&gt;&lt;li&gt;Reviews the range of conventional and modern molecular techniques for breeding new banana varieties&lt;/li&gt;&lt;/ul&gt;</t>
  </si>
  <si>
    <t>10.19103/AS.2020.0070</t>
  </si>
  <si>
    <t>SCI073000;TEC003010;TEC003070</t>
  </si>
  <si>
    <t>&lt;b&gt;This specially curated collection features four reviews of current and key research on fusarium in cereal crops.&lt;/b&gt;&lt;br&gt;&lt;br&gt;The first chapter describes how progress can be built over current agricultural practices in integrated pest management plans. It also addresses the disease cycle of Fusarium head blight, host–pathogen interactions, genetic resistance, the role of mycotoxins, as well as the impact of the disease on yields and loss of crop quality.&lt;br&gt;&lt;br&gt;The second chapter reviews current research on the main fungal diseases affecting barley, as well as what we know about the mechanisms of barley genetic resistance to fungal pathogens. It features detailed discussions on biotrophic foliar diseases such as stem rust and powdery mildew and necrotrophic diseases such as spot blotch and Fusarium head blight.&lt;br&gt;&lt;br&gt;The third chapter reviews control measures for Fusarium head blight, wheat blast and powdery mildew, including the development of resistant cultivars. &lt;br&gt;&lt;br&gt;The final chapter considers the current status of global wheat production, the impact of crop loss on food security and the emergence of the current regulatory environment surrounding pesticides. It also features discussions on the current status of the global fungicide market.</t>
  </si>
  <si>
    <t xml:space="preserve">&lt;b&gt;Chapter 1&lt;/b&gt; - Fusarium diseases: biology and management perspectives: &lt;i&gt;Edward C. Rojas, Hans J. L. Jørgensen, Birgit Jensen and David B. Collinge, University of Copenhagen, Denmark&lt;/i&gt;;  1 Introduction  2 Fusarium epidemiology and distribution  3 Disease cycle and infection  4 Host–pathogen interaction  5 Genetic resistance  6 Mycotoxins  7 Yield and quality losses  8 Disease management  9 Future trends  10 Conclusion  11 Acknowledgements  12 Where to look for further information  13 References &lt;br&gt;&lt;b&gt;Chapter 2&lt;/b&gt; - Fungal diseases affecting barley: &lt;i&gt;Robert S. Brueggeman, Shyam Solanki, Gazala Ameen and Karl Effertz, Washington State University, USA; Roshan Sharma Poudel, North Dakota State University, USA; and Aziz Karakaya, Ankara University, Turkey&lt;/i&gt;;  1 Introduction  2 Understanding plant genetic resistance to fungal pathogens  3 Biotrophic foliar diseases: stem rust  4 Leaf rust  5 Stripe rust  6 Powdery mildew  7 Necrotrophic diseases: spot blotch  8 Net blotch  9 Ramularia leaf spot  10 Septoria speckled leaf blotch  11 Scald  12 Fusarium head blight  13 A seed-borne disease: barley stripe  14 Conclusion  15 References &lt;br&gt;&lt;b&gt;Chapter 3&lt;/b&gt; - Advances in control of wheat diseases: Fusarium head blight, wheat blast and powdery mildew: &lt;i&gt;Hermann Buerstmayr, University of Natural Resources and Life Sciences, Austria; Volker Mohler, Bavarian State Research Center for Agriculture, Germany; and Mohan Kohli, Institute of Agricultural Biotechnology, Paraguay&lt;/i&gt;; 1 Introduction&lt;br&gt;2 Occurrence of Fusarium head blight, wheat blast and powdery mildew&lt;br&gt;3 Agronomic control measures&lt;br&gt;4 Chemical and/or biological control&lt;br&gt;5 Disease forecasting and decision support for farmers&lt;br&gt;6 Adoption of resistant cultivars&lt;br&gt;7 Genomics-assisted resistance breeding&lt;br&gt;8 Future trends and needs in research&lt;br&gt;9 Where to look for further information&lt;br&gt;10 References&lt;br&gt;&lt;br&gt;&lt;b&gt;Chapter 4&lt;/b&gt; - Challenges and prospects for fungicidal control of wheat diseases: &lt;i&gt;R. J. Bryson and H-D. Brix, BASF SE, Germany&lt;/i&gt;;  1 Introduction  2 Global wheat production  3 Crop loss, plant health and the value of fungicide applications  4 Evolution of the pesticide regulatory environment  5 Status of the global fungicide market  6 Conclusion and future trends  7 References </t>
  </si>
  <si>
    <t>10.19103.9781786768933</t>
  </si>
  <si>
    <t>TVKC;TVF;TVP</t>
  </si>
  <si>
    <t>&lt;b&gt;&lt;i&gt;"The sustainable intensification of smallholder farming systems&lt;/i&gt; is a standard reference on how best to target support for smallholders to achieve real improvements in their livelihoods."&lt;/b&gt; &lt;i&gt;(IITA – Cassava Matters)&lt;/i&gt;&lt;br&gt;&lt;br&gt;Due to a lack of understanding of the constraints they face, many projects developed to support smallholders fail with low adoption rates and limited improvements in livelihoods and food security. Greater emphasis must be placed upon successfully supporting smallholder farmers and their farming systems. &lt;br&gt;&lt;br&gt;&lt;i&gt;The sustainable intensification of smallholder farming systems&lt;/i&gt; provides a comprehensive review of recent research on effective support measures to improve the livelihoods of smallholders in sub-Saharan Africa. This collection features detailed discussions on ways to improve access to key resources, such as seeds, tools and expertise for soil health improvement and integrated pest management (IPM) programmes. A part dedicated to finance and information assesses the need to improve support systems, including farmer organisations and commercial extension services, for the benefit of particular groups of smallholders, e.g. female farmers.&lt;br&gt;&lt;br&gt;Based on a wealth of practical experience from leading experts in the field, &lt;i&gt;The sustainable intensification of smallholder farming systems&lt;/i&gt; will be a standard reference on how best to target support for smallholders to achieve real improvements in their livelihoods. It will be essential reading for university and other researchers studying smallholder farming systems in departments of agricultural science, international development, politics and development economics. It will also be a key reference for government and non-governmental organisations (NGOs) involved in development programmes focussing on smallholders, particularly in sub-Saharan Africa.</t>
  </si>
  <si>
    <t>&lt;b&gt;Part 1 Understanding smallholder farming&lt;/b&gt;&lt;br&gt;1.The challenges of smallholder farming: &lt;i&gt;Steve Wiggins, Overseas Development Institute, UK&lt;/i&gt;; &lt;br&gt;2.The economics of smallholder farming: &lt;i&gt;David Eagle and Nadira Saleh, Mennonite Economic Development Associates (MEDA), Canada&lt;/i&gt;; &lt;br&gt;&lt;br&gt;&lt;b&gt;Part 2 Agricultural production&lt;/b&gt;&lt;br&gt;3.Water management for rainfed smallholder farming: &lt;i&gt;Christoph Studer, Bern University of Applied Sciences (BFH), Switzerland&lt;/i&gt;;&lt;br&gt;4.Smallholder seed systems for sustainability: &lt;i&gt;Ian Barker, International Potato Center (CIP), UK; Richard Jones, formerly AGRA-SSTP, Kenya; and Dominik Klauser, Syngenta Foundation for Sustainable Agriculture, Switzerland&lt;/i&gt;; &lt;br&gt;5.Tools for pest and disease management by stakeholders: a case study on Plantwise: &lt;i&gt;Washington Otieno, Willis Ochilo and Lorna Migiro, CAB International, Kenya; and Wade Jenner and Ulrich Kuhlmann, CAB International, Switzerland&lt;/i&gt;; &lt;br&gt;6.Improving integrated soil fertility management (ISFM) by smallholders: &lt;i&gt;B. Vanlauwe, International Institute of Tropical Agriculture (IITA), Kenya&lt;/i&gt;; &lt;br&gt;7.Access to mechanization for smallholder farmers in Africa: &lt;i&gt;O. A. Fatunbi and R. Kombat, Forum for Agricultural Research in Africa (FARA), Ghana&lt;/i&gt;; &lt;br&gt;&lt;br&gt;&lt;b&gt;Part 3 Access to finance and information&lt;/b&gt;&lt;br&gt;8.Financial services for smallholders: &lt;i&gt;Nikesh Ghimire, Mennonite Economic Development Associates (MEDA), Canada&lt;/i&gt;&lt;br&gt;9.Strengthening public-sector extension systems for smallholder farmers in Kenya: &lt;i&gt;Charles Nkonge, David Kamau and Felister Makini, Kenya Agricultural and Livestock Institute (KALRO), Kenya&lt;/i&gt;; &lt;br&gt;10.Strengthening commercial extension systems for smallholders: &lt;i&gt;Matthew Freeman and Wanjiku Mungai, One Acre Fund, Kenya&lt;/i&gt;; &lt;br&gt;11.Supporting female smallholders: &lt;i&gt;Margaret Adesugba, Newcastle University, UK&lt;/i&gt;; &lt;br&gt;&lt;br&gt;&lt;b&gt;Part 4 Access to value chains&lt;/b&gt;&lt;br&gt;12.Improving market access for smallholders: &lt;i&gt;Yanyan Liu, Nicholas Minot and Mengying Wang, International Food Policy Research Institute, USA&lt;/i&gt;; &lt;br&gt;13.Incentivizing sustainable production practices: improving and scaling extension, certification, carbon markets and other incentive systems: &lt;i&gt;Christine Negra, Versant Vision LLC, USA; and Tanja Havemann, Clarmondial AG, Switzerland&lt;/i&gt;; &lt;br&gt;14.The role and challenges of the private sector in supplying inputs to smallholders: &lt;i&gt;John Derera, Seed Co Group, Zimbabwe; and Joyce Gikera, Qualibasic Seed Ltd, Kenya&lt;/i&gt;; &lt;br&gt;15.The role and challenges of the private sector in enabling market access for smallholders: &lt;i&gt;John Logan, TechnoServe, Kenya&lt;/i&gt;; &lt;br&gt;</t>
  </si>
  <si>
    <t>&lt;ul&gt;&lt;li&gt;Strong coverage of improving smallholder access to key inputs, from seeds to nutrition and pest management&lt;/li&gt;&lt;li&gt;Reviews ways of improving public and private sector extension support as well as market access for smallholders&lt;/li&gt;&lt;li&gt;Chapter authors mix research expertise and practical experience of successful project implementation on the ground &lt;/li&gt;&lt;/ul&gt;</t>
  </si>
  <si>
    <t>10.19103/AS.2020.0080</t>
  </si>
  <si>
    <t>TVM;TVF;TVK;TVP</t>
  </si>
  <si>
    <t>&lt;b&gt;This specially formulated collection features 3 reviews of current topics and key research in sweetpotato.&lt;/b&gt;&lt;br&gt;&lt;br&gt;The first chapter examines the origin and dispersal of sweetpotato, considers in vitro germplasm storage in sweetpotato genebanks, and looks at the importance of managing sweetpotato crop wild relatives (CWR). The chapter also considers the specific issues associated with sweetpotato germplasm, as well as the application of  next-generation sequencing to sweetpotato and its CWR.&lt;br&gt;&lt;br&gt;The second chapter reviews the development and application of genetic transformation and trait improvement to sweetpotato, including the development of sweetpotato plants which are resistant to disease and abiotic stress, and sweetpotatoes with improved starch quality and higher anthocyanin content.&lt;br&gt;&lt;br&gt;The final chapter examines the nutritional contribution made by OFSP (orange-fleshed sweetpotato) in poor rural communities in Malawi, Ghana, Nigeria and Burkina Faso; sustainable breeding and seed systems; and effective commercialisation and marketing to benefit the communities concerned. This chapter includes detailed case studies from Ghana and Malawi.</t>
  </si>
  <si>
    <t xml:space="preserve">&lt;b&gt;Chapter 1&lt;/b&gt; - Sweetpotato genetic resources: today and tomorrow: &lt;i&gt;Robert L. Jarret, USDA-ARS, USA; Noelle L. Anglin and David Ellis, International Potato Center, Peru; Arthur Villordon, Sweet Potato Research Station, USA; Phillip Wadl and Michael Jackson, USDA-ARS, USA; and Genoveva Rossel, International Potato Center, Peru&lt;/i&gt;;  1 Introduction  2 Origin and dispersal  3 Archaeological data  4 General botany  5 Sweetpotato genebanks/germplasm collections  6 In vitro germplasm storage  7 Quality control  8 Management of sweetpotato CWR  9 Plant quarantine/phytosanitary issues/IPR  10 International treaties  11 Sweetpotato germplasm  12 NGS applications to sweetpotato and its CWR  13 Conclusion and future trends  14 Acknowledgement  15 Where to look for further information  16 References &lt;br&gt;&lt;br&gt;&lt;b&gt;Chapter 2&lt;/b&gt; - Developing new sweet potato varieties with improved performance: &lt;i&gt;Peng Zhang, Weijuan Fan, Hongxia Wang, Yinliang Wu and Wenzhi Zhou, Institute of Plant Physiology and Ecology, Chinese Academy of Sciences, China; and Jun Yang, Shanghai Chenshan Plant Science Research Center, Shanghai Chenshan Botanical Garden, China&lt;/i&gt;;  1 Introduction  2 Genetic transformation of sweet potato from model cultivars to farmer-preferred cultivars  3 Production of disease-resistant sweet potato  4 Production of sweet potato resistant to abiotic stresses  5 Starch modification for industrial applications  6 Increased understanding of storage root development for better yield  7 Production of purple sweet potato with increased anthocyanin content  8 Conclusion and perspectives  9 Where to look for further information  10 Acknowledgements  11 References &lt;br&gt;&lt;br&gt;&lt;b&gt;Chapter 3&lt;/b&gt; - Improving the breeding, cultivation and use of sweetpotato in Africa: &lt;i&gt;Putri Ernawati Abidin and Edward Carey, International Potato Center (CIP), Ghana&lt;/i&gt;;  1 Introduction  2 Programmes for improving sweetpotato as a crop  3 Developments in breeding and seed dissemination  4 Improvements in cultivation and post-harvest handling  5 Nutritional quality and its improvement  6 Crop diversification for new uses  7 Case studies: Malawi  8 Case studies: Ghana  9 Conclusion and future trends  10 Where to look for further information  11 Acknowledgements  12 References </t>
  </si>
  <si>
    <t>10.19103.9781786768551</t>
  </si>
  <si>
    <t>TVK;TVF;TVQ</t>
  </si>
  <si>
    <t>TEC003030;TEC003070;TEC003010</t>
  </si>
  <si>
    <t>&lt;b&gt;"The book is very effective in communicating the many aspects, dimensions and interpretations of sustainable forest management (SFM)…It is clearly born out of an ambitious remit to present an overview of SFM across all its dimensions. In this, it is by and large successful… It provides an effective entry into almost any SFM topic."&lt;/b&gt;&lt;br&gt;&lt;i&gt;Review in Scottish Forestry by Professor Jaboury Ghazoul, ETH Zurich/University of Edinburgh&lt;/i&gt;&lt;br&gt;&lt;br&gt;&lt;b&gt;&lt;i&gt;"Achieving Sustainable Management of Tropical Forests&lt;/i&gt; provides an excellent and essential read for those with responsibility for managing the world’s tropical forests…The editors, Dr Blaser and Dr Hardcastle, are to be congratulated for editing the chapters into a very consistent read… Each chapter is authored by an expert or experts in the particular geography and/or discipline as social, governance, tenure, biology, rural livelihoods, climate change, products etc."&lt;/b&gt;&lt;br&gt;&lt;i&gt;Journal of Forestry - Society of American Foresters&lt;/i&gt;&lt;br&gt;&lt;br&gt;Although global rates of deforestation have started to decrease, they remain alarmingly high in many tropical countries. In light of this challenge, the growing importance of sustainable forest management (SFM) has been highlighted as a means for improving sustainability across the sector.&lt;br&gt;&lt;br&gt;&lt;i&gt;Achieving sustainable management of tropical forests&lt;/i&gt; summarises and reviews the rich body of research on tropical forests and how this research can be utilised to make sustainable management of tropical forests a standard implementable strategy for the future. The book features expert discussions on the economic, political and environmental contexts needed for SFM to operate successfully, including coverage of the UN’s Sustainable Development Goals (SDGs).&lt;br&gt;&lt;br&gt;With its distinguished editors and international array of expert authors, &lt;i&gt;Achieving sustainable management of tropical forests&lt;/i&gt; will be a standard reference for researchers in tropical forest science, international and national organisations responsible for protection and responsible stewardship of tropical forests, as well as the commercial sector harvesting and using tropical forest products.</t>
  </si>
  <si>
    <t>&lt;b&gt;Part 1 Challenges faced by tropical forests&lt;/b&gt;&lt;br&gt;1.An overview of tropical forest formations: &lt;i&gt;Alice Muchugi, World Agroforestry (ICRAF), Kenya; Sammy Muraguri, Kunming Institute of Botany, China; Hesti L. Tata, Forest Research &amp; Development Centre, Indonesia; Jürgen Blaser, Bern University of Applied Sciences, Switzerland; and Patrick D. Hardcastle, Forestry Development Specialist, UK&lt;/i&gt;; &lt;br&gt;2.Pressures on tropical forests: agriculture, trade and illegality: &lt;i&gt;Duncan Brack, Royal Institute of International Affairs (Chatham House), UK&lt;/i&gt;; &lt;br&gt;3.Narratives on the Sustainable Development Goals (SDGs) and tropical forests: &lt;i&gt;Wil de Jong, Kyoto University, Japan; and Glenn Galloway,
University of Florida, USA&lt;/i&gt;; &lt;br&gt;4.National governance and tropical forests: key challenges: &lt;i&gt;Mafa E. Chipeta, African Forest Forum (AFF), Malawi&lt;/i&gt;; &lt;br&gt;5.Climate change and tropical forests: &lt;i&gt;Rodney J. Keenan, The University of Melbourne, Australia&lt;/i&gt;; &lt;br&gt;&lt;br&gt;&lt;b&gt;Part 2 Ecosystem services provided by tropical forests&lt;/b&gt;&lt;br&gt;6.New types of products from tropical wood: &lt;i&gt;Jegatheswaran Ratnasingam, Universiti Putra Malaysia, Malaysia&lt;/i&gt;; &lt;br&gt;7.Non-timber forest products from tropical forests: &lt;i&gt;Alida O’Connor, University of British Columbia, Canada; and Terry C. H. Sunderland, University of British Columbia, Canada and Centre for International Forestry Research, Indonesia&lt;/i&gt;; &lt;br&gt;8.Ecosystem services delivered by tropical forests: regulating services of tropical forests for climate and hydrological cycles: &lt;i&gt;Oliver Gardi, Bern University of Applied Sciences and School of Agricultural, Forest and Food Sciences HAFL, Switzerland&lt;/i&gt;; &lt;br&gt;9.Biodiversity and ecosystem services in tropical forests: recent findings and implications for sustainable forest management (SFM): &lt;i&gt;Beth A. Kaplin, University of Rwanda, Rwanda and University of Massachusetts-Boston, USA&lt;/i&gt;; &lt;br&gt;10.Amenity and recreation values of tropical forests: an ecosystem services perspective: &lt;i&gt;Gamini Herath, Monash University, Malaysia&lt;/i&gt;; &lt;br&gt;&lt;br&gt;&lt;b&gt;Part 3 Management structures to support sustainable forest management (SFM)&lt;/b&gt;&lt;br&gt;11.Defining sustainable forest management (SFM) in the tropics: &lt;i&gt;Francis E. Putz, University of Florida-Gainesville, USA; and Ian
D. Thompson, Thompson Forest Ltd.-Kelowna, Canada&lt;/i&gt;; &lt;br&gt;12.Improving operating standards in sustainable forest management of tropical forests in Africa: &lt;i&gt;Paxie W. Chirwa, University of Pretoria, South Africa; Oghenekevwe Arabomen, Forestry Research Institute of Nigeria, Nigeria; Stephen Syampungani, Copperbelt University, Zambia; and Vincent O. Oeba, African Forest Forum, Kenya&lt;/i&gt;; &lt;br&gt;13.The role of certification schemes in sustainable forest management (SFM) of tropical forests: &lt;i&gt;James Sandom, formerly Woodmark Scheme/Responsible Forest Programme – Soil Association, UK&lt;/i&gt;;&lt;br&gt;14.Tenure and management rights in tropical forests: &lt;i&gt;Chloe Ginsburg, Stephanie Keene, Alain Frechette and Andy White, Rights and Resources Initiative, USA&lt;/i&gt;; &lt;br&gt;15.Community-based management of tropical forests: lessons
learned and implications for sustainable forest management: &lt;i&gt;Liz Ota, Sharif A. Mukul, Nestor Gregorio and John Herbohn, Tropical Forests and People Research Centre – University of the Sunshine Coast, Australia&lt;/i&gt;; &lt;br&gt;&lt;br&gt;&lt;b&gt;Part 4 Monitoring and management techniques in sustainable forest management (SFM)&lt;/b&gt;&lt;br&gt;16.New techniques for assessing and mapping tropical forests: &lt;i&gt;Michael Köhl, Philip Mundhenk and Prem Raj Neupane, Universität Hamburg, Germany&lt;/i&gt;; &lt;br&gt;17.Advances in monitoring and reporting forest emissions and
removals in the context of the United Nations Framework Convention on Climate Change (UNFCCC): &lt;i&gt;Marieke Sandker and Till Neeff, Food and Agriculture Organization of the United Nations (FAO), Italy&lt;/i&gt;; &lt;br&gt;18.Understanding and exploiting genetics of tropical tree
species for restoration of tropical forests: &lt;i&gt;Reiner Finkeldey, Kassel University, Germany; and Markus Müller, Carina Carneiro de Melo Moura and
Oliver Gailing, University of Göttingen, Germany&lt;/i&gt;; &lt;br&gt;19.Pathogens in tropical forests: diversity and management: &lt;i&gt;Steve Woodward, University of Aberdeen, UK; and H. Tuğba Doğmuş, Isparta University of Applied Sciences, Turkey&lt;/i&gt;; &lt;br&gt;20.The role of agroforestry in sustainable forest management (SFM) of tropical forests: &lt;i&gt;Lindsey Norgrove, Tabea Allen and Ata Davatgar, Bern University of Life Sciences, Switzerland&lt;/i&gt;; &lt;br&gt;&lt;br&gt;&lt;b&gt;Part 5 SFM of different types of tropical forest&lt;/b&gt;&lt;br&gt;21.Forest landscape restoration (FLR) of tropical forests: &lt;i&gt;Stephanie Mansourian, Mansourian.org/University of Geneva, Switzerland/IUFRO, Austria&lt;/i&gt;;&lt;br&gt;22.Sustainable management of tropical plantation forests: &lt;i&gt;Jonathan C. Onyekwelu, The Federal University of Technology, Nigeria&lt;/i&gt;; &lt;br&gt;23.Sustainable forest management (SFM) of tropical moist forests: the Congo Basin: &lt;i&gt;Paolo Omar Cerutti and Robert Nasi, Center for International Forestry Research (CIFOR), Kenya and Indonesia&lt;/i&gt;; &lt;br&gt;24.Sustainable forest management (SFM) of tropical moist forests: the case of the Brazilian Amazon: &lt;i&gt;Edson Vidal, University of São Paulo (ESALQ/USP), Brazil; Thales A. P. West, Scion – New Zealand Forest Research Institute, New Zealand; Marco W. Lentini, Nexus Socioambiental, Brazil; Saulo E. X. F. de Souza, University of Exeter, UK and Instituto Ouro Verde, Brazil; Carine Klauberg, Federal University of São João Del-Rei, Brazil; and Philippe Waldhoff, Federal Institute of Amazonas, Brazil&lt;/i&gt;; &lt;br&gt;25.Sustainable management of African dry forests: &lt;i&gt;G. Kowero and H.-N. Bouda, African Forest Forum, Kenya&lt;/i&gt;; &lt;br&gt;&lt;br&gt;&lt;b&gt;Part 6 The Future&lt;/b&gt;&lt;br&gt;26.Achieving sustainable management of tropical forests: overview and conclusions: &lt;i&gt;Jürgen Blaser, Bern University of Applied Sciences, Switzerland; Patrick D. Hardcastle, Forestry Development Specialist, UK; and Gillian Petrokofsky, University of Oxford, UK&lt;/i&gt;;&lt;br&gt;</t>
  </si>
  <si>
    <t>&lt;ul&gt;&lt;li&gt;Explores the broader economic, political and environmental context in which management of tropical forests needs to operate&lt;/li&gt;&lt;li&gt;Particular focus on management structures and techniques to achieve sustainable forest management (SFM) on the ground&lt;/li&gt;&lt;li&gt;Includes case studies of practical experience of managing tropical forests in South America, West Africa and Southeast Asia&lt;/li&gt;&lt;/ul&gt;</t>
  </si>
  <si>
    <t>10.19103/AS.2020.0074</t>
  </si>
  <si>
    <t>TVR;TVF</t>
  </si>
  <si>
    <t>&lt;b&gt;"Each chapter provides an overview of current knowledge on the topic in question, accompanied by an outline of advances in both scientific and applied fields. The chapters are written by twenty-five authors, all scientific experts in the subject discussed… In conclusion, Understanding the behaviour and improving the welfare of chickens is an expertly written, widely accessible book for all professionals in the field, which should provide increased understanding of chicken behaviour and welfare."&lt;/b&gt;&lt;i&gt; (Animal Welfare - Universities Federation for Animal Welfare)&lt;/i&gt;&lt;br&gt;&lt;br&gt;With rising consumer concerns about the welfare of farm animals, such as chickens, there is a growing urgency for the livestock production sector to ensure that welfare standards are met throughout the supply chain, from breeding to slaughter. &lt;br&gt;&lt;br&gt;&lt;i&gt;Understanding the behaviour and improving the welfare of chickens&lt;/i&gt; offers a comprehensive summary on the wealth of recent research completed on understanding chicken behaviour and discusses how best to use this rich body of knowledge to optimise welfare management of broilers and layers. This collection features expert insights into the use of wearable, video and acoustic technologies as a means of monitoring behaviour, as well as improving current welfare protocols.&lt;br&gt;&lt;br&gt;With its distinguished editor and team of leading experts in their fields, &lt;i&gt;Understanding the behaviour and improving the welfare of chickens&lt;/i&gt; will be a standard text for university researchers in poultry and veterinary science as well as ethology. The book will also be an authoritative reference for government and other agencies responsible for the poultry sector and farm animal welfare, as well as companies involved in rearing chickens and processing poultry meat and eggs.</t>
  </si>
  <si>
    <t>&lt;b&gt;Part 1 Behaviour&lt;/b&gt;&lt;br&gt;1.Advances in understanding the genetics of poultry behaviour: &lt;i&gt;Dominic Wright and Rie Henriksen, IFM Biology – Linköping University, Sweden&lt;/i&gt;; &lt;br&gt;2.Understanding the sensory perception of chickens: &lt;i&gt;Birte L. Nielsen, INRAE, France&lt;/i&gt;; &lt;br&gt;3.Understanding states of suffering with implications for improved management of poultry: &lt;i&gt;Ian J. H. Duncan, University of Guelph, Canada&lt;/i&gt;; &lt;br&gt;4.Understanding chicken learning and cognition and implications for improved management: &lt;i&gt;Rafael Freire, Charles Sturt University, Australia&lt;/i&gt;; &lt;br&gt;5.Understanding poultry social behaviour and its impact on animal welfare: &lt;i&gt;Inma Estevez, Neiker-Tecnalia Basque Institute for Agricultural Research and Development and IKERBASQUE, Basque Foundation for Science, Spain&lt;/i&gt;; &lt;br&gt;6.Poultry welfare monitoring: wearable technologies: &lt;i&gt;Dana L. M. Campbell, CSIRO, Australia; and Marisa A. Erasmus, Purdue University, USA&lt;/i&gt;; &lt;br&gt;7.Poultry welfare monitoring: group-level technologies: &lt;i&gt;Marian Stamp Dawkins and Elizabeth Rowe, University of Oxford, UK&lt;/i&gt;; &lt;br&gt;8.Improving welfare assessment indicators and protocols for poultry: &lt;i&gt;Linda Keeling, Swedish University of Agricultural Sciences, Sweden&lt;/i&gt;; &lt;br&gt;&lt;br&gt;&lt;b&gt;Part 2 Welfare issues in breeding, management and housing&lt;/b&gt;&lt;br&gt;9.Welfare issues affecting broiler breeders: &lt;i&gt;Anja Brinch Riber, Aarhus University, Denmark&lt;/i&gt;; &lt;br&gt;10.Opportunities to improve the welfare of young chickens: &lt;i&gt;Elske N. de Haas, Utrecht University, The Netherlands&lt;/i&gt;; &lt;br&gt;11.Welfare issues in poultry housing and management: broilers: &lt;i&gt;Ingrid C. de Jong, Wageningen Livestock Research,
Wageningen University and Research, The Netherlands&lt;/i&gt;; &lt;br&gt;12.Welfare issues in poultry housing and management: laying hens: &lt;i&gt;Victoria Sandilands, Scotland’s Rural College (SRUC), UK&lt;/i&gt;; &lt;br&gt;13.The role of perches in chicken welfare: &lt;i&gt;Lars Schrader and Julia Malchow, Institute of Animal Welfare and Animal Husbandry – Friedrich-Loeffler-Institut, Germany&lt;/i&gt;; &lt;br&gt;14.Improving welfare in catching and transport of chickens: &lt;i&gt;Leonie Jacobs, Virginia Tech, USA; and Frank A. M. Tuyttens, Institute for Agricultural and Fisheries Research (ILVO) and Ghent University, Belgium&lt;/i&gt;; &lt;br&gt;15.Improving welfare in poultry slaughter: &lt;i&gt;Dorothy McKeegan, Institute of Biodiversity, Animal Health and Comparative Medicine, University of Glasgow, UK; and Jessica Martin, The Royal (Dick) School of Veterinary Studies and The Roslin Institute, University of Edinburgh, UK&lt;/i&gt;; &lt;br&gt;16.Cause and prevention of injurious pecking in chickens: &lt;i&gt;Nienke van Staaveren and Alexandra Harlander, University of Guelph, Canada&lt;/i&gt;; &lt;br&gt;17.Bone health and associated problems in layer hens: &lt;i&gt;Christina Rufener, University of California-Davis, USA; and Michael J. Toscano, University of Bern, Switzerland&lt;/i&gt;; &lt;br&gt;18.Poultry health monitoring and management: bone and skin health in broilers: &lt;i&gt;Gina Caplen, University of Bristol, UK&lt;/i&gt;; &lt;br&gt;</t>
  </si>
  <si>
    <t>&lt;ul&gt;&lt;li&gt;Very strong focus on key advances in understanding chicken behaviour, including sensory perception, pain and stress responses, learning and cognition as well as social behaviour&lt;/li&gt;&lt;li&gt;Coverage of latest wearable, video and acoustic technologies to monitor chicken welfare&lt;/li&gt;&lt;li&gt;Comprehensive coverage of welfare issues across the value chain, from hatcheries to catching, transport and slaughter&lt;/li&gt;&lt;/ul&gt;</t>
  </si>
  <si>
    <t>10.19103/AS.2020.0078</t>
  </si>
  <si>
    <t>&lt;b&gt;"This book provides an excellent synthesis of conservation practices...The book has insightfully blended constructive concepts supported by well-recognised models and case studies on how to manage agricultural production and biodiversity...I strongly recommend this brilliant book to students, scientists, managers, policymakers and politicians engaging in biodiversity conservation in the agricultural landscape globally."&lt;/b&gt;&lt;br&gt;&lt;i&gt;Journal of Nature Conservation&lt;/i&gt;&lt;br&gt;&lt;br&gt;More intensive, monocultural agriculture has been associated with a decline in diversity of habitat and plant species which leads to corresponding declines in diversity of insect, bird and mammal species. There is mounting evidence that a more biodiverse landscape improves ecosystem services which benefits farmers. &lt;br&gt;&lt;br&gt;&lt;i&gt;Reconciling agricultural production with biodiversity conservation&lt;/i&gt; provides an authoritative review of current biodiversity conservation practices, including field margins, agroforestry systems, hedgerows and improved pasture and grassland management. The collection additionally summarises the theoretical framework that underpins biodiversity conservation in agriculture, dedicating chapters to key developments in areas such as landscape approaches, mapping and modelling diversity, as well as ways of assessing the economic value of biodiversity conservation practices.</t>
  </si>
  <si>
    <t>&lt;p&gt;&lt;strong&gt;Part 1 Methods to study biodiversity in agroecosystems&lt;/strong&gt;&lt;br&gt; 1.The challenge of monitoring biodiversity in agricultural landscapes at the EU level: &lt;em&gt;M. L. Paracchini, European Commission, Joint Research Centre (JRC), Italy; S. Condé, European Topic Centre on Biological Diversity – Muséum National d’Histoire Naturelle, France; R. D’Andrimont, European Commission, Joint Research Centre (JRC), Italy; B. Eiselt, European Commission, Eurostat, Luxembourg, Luxembourg; O. Fernandez Ugalde, E. Gervasini and A. Jones, European Commission, Joint Research Centre (JRC), Italy; V. Kovacevic, European Commission, DG Environment, Belgium; R. Oppermann, Institut für Agrarökologie und Biodiversität (IFAB), Germany; A. Orgiazzi, M. Van der Velde, C. Polce and C. Rega, European Commission, Joint Research Centre (JRC), Italy; C. Van Swaay, De Vlinderstichting, The Netherlands; and P. Voříšek, Czech Society for Ornithology, Czech Republic&lt;/em&gt;; &lt;br&gt; 2.Modelling biodiversity in agriculture: &lt;em&gt;G. R. Squire, James Hutton Institute, UK&lt;/em&gt;; &lt;br&gt; 3.Assessing the economic value of agricultural biodiversity: a critical perspective: &lt;em&gt;Corrado Topi, Stockholm Environment Institute at York, Department of Environment and Geography and Interdisciplinary Global Development Centre, University of York, UK; and Leonie J. Pearson, Stockholm Environment Institute, Thailand&lt;/em&gt;; &lt;br&gt; 4.Functional biodiversity for the provision of agroecosystem services: &lt;em&gt;Paolo Bàrberi and Anna-Camilla Moonen, Institute of Life Sciences – Scuola Superiore Sant’Anna, Italy&lt;/em&gt;;&lt;/p&gt; &lt;p&gt;&lt;strong&gt;Part 2 Management practices to support agroecosystem services&lt;/strong&gt;&lt;br&gt; 5.The role of field margins in biodiversity conservation in agroecosystems: &lt;em&gt;Alicia Cirujeda and Gabriel Pardo, Centro de Investigación y Tecnología Agroalimentaria de Aragón (CITA-Universidad de Zaragoza), Spain&lt;/em&gt;; &lt;br&gt; 6.The role of hedgerows in supporting biodiversity and other ecosystem services in intensively managed agricultural landscapes: &lt;em&gt;Audrey Alignier, Léa Uroy and Stéphanie Aviron, INRAE, France&lt;/em&gt;; &lt;br&gt; 7.Reconciling production and biodiversity in management of pastures and grasslands: &lt;em&gt;Sylvain Plantureux, Université de Lorraine, INRAE, LAE, France&lt;/em&gt;; &lt;br&gt; 8.The importance of agroforestry systems in supporting biodiversity conservation and agricultural production: a European perspective: &lt;em&gt;M. R. Mosquera-Losada, J. J. Santiago-Freijanes, A. Rigueiro-Rodríguez, F. J. Rodríguez-Rigueiro, D. Arias Martínez, A. Pantera and N. Ferreiro-Domínguez, University of Santiago de Compostela, Spain&lt;/em&gt;;&lt;/p&gt;</t>
  </si>
  <si>
    <t>&lt;ul&gt;&lt;li&gt;Covers the theoretical framework underpinning biodiversity conservation in agriculture, as well as key developments in areas such as mapping and modelling diversity&lt;/li&gt;&lt;li&gt;Comprehensive review of the range of biodiversity conservation practices such as field margins, hedgerows, agroforestry and improved grassland management&lt;/li&gt;&lt;li&gt;Includes case studies of successful biodiversity conservation programmes
&lt;/li&gt;&lt;/ul&gt;</t>
  </si>
  <si>
    <t>10.19103/AS.2020.0071</t>
  </si>
  <si>
    <t>TVF;RGBC</t>
  </si>
  <si>
    <t>TEC003070;NAT045020;TEC003040</t>
  </si>
  <si>
    <t>Post-harvest losses of cereals and other grains, whether from spoilage microorganisms or insect pests, remain a significant issue in both the developed and developing world. Challenges include restrictions on chemicals for decontamination and increasing levels of insect resistance.&lt;br&gt;&lt;br&gt;&lt;i&gt;Advances in postharvest management of cereals and grains&lt;/i&gt; provides a comprehensive review of the latest research on the causes of postharvest cereal losses, as well as the key research on the detection and control of fungal contaminants. This collection includes authoritative discussions led by leading experts on the viability of different technologies implemented to control postharvest losses, such as fumigation, biopesticides, controlled atmospheres and control of fungal contamination.</t>
  </si>
  <si>
    <t>&lt;b&gt;Part 1 Postharvest losses and their causes&lt;/b&gt;&lt;br&gt;1.Post-harvest losses of cereals and other grains: opportunity among issues and challenges: &lt;i&gt;Steven T. Sonka, University of Maryland, USA&lt;/i&gt;; &lt;br&gt;2.Advances in understanding fungal contamination in cereals: &lt;i&gt;Kizito Nishimwe, Iowa State University, USA and University of Rwanda, Rwanda; Julie Aiza L. Mandap, Iowa State University, USA and University of The Philippines Los Baños, The Philippines; and Gary P. Munkvold, Iowa State University, USA&lt;/i&gt;; &lt;br&gt;3.Advances in detection and management of phosphine resistance in stored grain pests: &lt;i&gt;David Schlipalius and Paul Ebert, University of Queensland, Australia&lt;/i&gt;; &lt;br&gt;4.Advances in understanding rodent pests affecting cereal grains: &lt;i&gt;Peter R. Brown, CSIRO Health and Biosecurity, Australia; Grant R. Singleton, International Rice Research Institute, The Philippines; Steven R. Belmain, Natural Resources Institute (NRI) – University of Greenwich, UK; Nyo Me Htwe, Plant Protection Division – Myanma Agriculture Service, Myanmar; Loth Mulungu, Sokoine University of Agriculture, Tanzania; Mashaka Mdangi, Ministry of Agriculture, Tanzania; and Regino Cavia, University of Buenos Aires, Argentina&lt;/i&gt;; &lt;br&gt;&lt;br&gt;&lt;b&gt;Part 2 Storage technologies&lt;/b&gt;&lt;br&gt;5.Advances in bulk storage of cereals and grains: &lt;i&gt;Michelle A. Friedmann and Dirk E. Maier, Iowa State University, USA&lt;/i&gt;; &lt;br&gt;6.Developments in the use of hermetic bags for grain storage: &lt;i&gt;Dieudonne Baributsa, Purdue University, USA; and Ma Cristine Concepcion Ignacio, Iowa State University, USA and University of the Philippines Los Baños, The Philippines&lt;/i&gt;; &lt;br&gt;7.Advances in insect pest management in postharvest storage of cereals: detection and monitoring: &lt;i&gt;Paul Fields, Agriculture and Agri-Food Canada, Canada; Fuji Jian, University of Manitoba, Canada; and Dianxuan Wang, Henan University of Technology, China&lt;/i&gt;; &lt;br&gt;8.Advances in insect pest management in postharvest storage of cereals: use of controlled atmosphere and temperature control: &lt;i&gt;Shlomo Navarro and Hagit Navarro, Green Storage Ltd., Israel&lt;/i&gt;; &lt;br&gt;9.Biologically based control strategies for managing stored-product insect pests: &lt;i&gt;Benjamin Fürstenau and Garnet Marlen Kroos,
Julius Kühn-Institut (JKI), Germany&lt;/i&gt;; &lt;br&gt;10.Advances in insect pest management in postharvest storage of cereals: novel techniques: &lt;i&gt;Peter Follett, USDA-ARS, USA; Georgios Akepsimaidis and Nicolas Meneses, Bühler AG, Switzerland; and Matthew Murdoch and Heidi Kotilainen, Bühler UK Limited, UK&lt;/i&gt;; &lt;br&gt;11.Advances in post-harvest detection and control of fungal contamination of cereals: &lt;i&gt;Naresh Magan, Esther Garcia-Cela, Carol Verheecke-Vaessen and Angel Medina, Cranfield University, UK&lt;/i&gt;; &lt;br&gt;12.Advances in techniques for monitoring the quality of stored cereal grains: &lt;i&gt;Roger G. Aby and Dirk E. Maier, Iowa State University, USA&lt;/i&gt;; &lt;br&gt;13.Supporting smallholder farmers in developing countries to improve postharvest management of staple grains: the role of loss reduction technologies: &lt;i&gt;Brighton M. Mvumi, University of Zimbabwe, Zimbabwe; and Tanya Stathers, Natural Resources Institute (NRI) – University of Greenwich, UK&lt;/i&gt;; &lt;br&gt;</t>
  </si>
  <si>
    <t>&lt;ul&gt;&lt;li&gt;Reviews latest research on causes of cereal postharvest losses&lt;/li&gt;&lt;li&gt;Comprehensive review of the strengths and weakness of different technologies to control postharvest insect pests of cereals&lt;/li&gt;&lt;li&gt;Covers latest research on the detection and control of fungal contaminants&lt;/li&gt;&lt;/ul&gt;</t>
  </si>
  <si>
    <t>10.19103/AS.2020.0072</t>
  </si>
  <si>
    <t>&lt;b&gt;"This book is what a review should be…a complete book on a hugely relevant topic…It is a preview of a new era in agricultural development that brings excitement and vast potential to tackle the challenge of feeding a growing population sustainably."&lt;/b&gt;&lt;br&gt;&lt;i&gt;Review in Bio Based Press&lt;/i&gt;&lt;br&gt;&lt;br&gt;&lt;b&gt;"In addition to being well written and structured, this book is edited by some of the most prominent authors in the field of biostimulants…It meets the need for a reliable and comprehensive review on current legislation, challenges and peer-reviewed scientific results… a comprehensive guide to the potential roles of the different biostimulant categories in sustainable agriculture."&lt;/b&gt;&lt;br&gt;&lt;i&gt;Chronica Horticulturae&lt;/i&gt;&lt;br&gt;&lt;br&gt;With increasing concerns about the environmental impact of fertilizers, there is a growing need for the sector to develop more sustainable, ‘climate-smart’ methods of crop production. Biostimulants have attracted growing attention since they offer the potential to enhance yields through stimulating natural processes in crops. &lt;br&gt;&lt;br&gt;&lt;i&gt;Biostimulants for sustainable crop production&lt;/i&gt; provides a comprehensive review of the key advances in understanding and using biostimulants. This collection covers the major groups of biostimulants, from humic substances and seaweed extracts to protein hydrolysates and plant growth-promoting rhizobacteria (PGPR), as well as the practical application of biostimulants in areas such as enhancing nutrient use efficiency (NUE). &lt;br&gt;&lt;br&gt;With its distinguished editors and international range of expert authors, &lt;i&gt;Biostimulants for sustainable crop production&lt;/i&gt; will be a standard reference for those researching crop nutrition, government and other bodies supporting more sustainable agriculture as well as agronomists and farmers.</t>
  </si>
  <si>
    <t>&lt;b&gt;Part 1 Introduction and biostimulant characterization&lt;/b&gt;&lt;br&gt;1.Plant biostimulants: a new paradigm for the sustainable intensification of crops: &lt;i&gt;Patrick du Jardin, Gembloux Agro-Bio Tech – University of Liège, Belgium&lt;/i&gt;; &lt;br&gt;2.Bioactive compounds and evaluation of biostimulant activity: &lt;i&gt;Luigi Lucini and Begoña Miras-Moreno, Università Cattolica del Sacro Cuore, Italy; and Andrea Ertani, Università degli
Studi di Padova, Italy&lt;/i&gt;; &lt;br&gt;&lt;br&gt;&lt;b&gt;Part 2 Non-microbial and microbial categories of biostimulants&lt;/b&gt;&lt;br&gt;3.Humic substances (HS) as plant biostimulants in agriculture: &lt;i&gt;Andrea Ertani, Università degli Studi di Padova and Università degli Studi di Torino, Italy; and Michela Schiavon and Serenella Nardi, Università degli Studi di Padova, Italy&lt;/i&gt;; &lt;br&gt;4.Seaweed extracts as plant biostimulants in agriculture: &lt;i&gt;Izabela Michalak, Wrocław University of Science and Technology, Poland; Katarzyna Tyśkiewicz, Marcin Konkol and Edward Rój, New Chemical Syntheses Institute, Poland; and Katarzyna Chojnacka, Wrocław University of Science and Technology, Poland&lt;/i&gt;; &lt;br&gt;5.Biostimulant action of protein hydrolysates on crops: &lt;i&gt;Giuseppe Colla, University of Tuscia, Italy; Youssef Rouphael, University of Naples Federico II, Italy; Mariateresa Cardarelli, Consiglio per la ricerca in agricoltura e l’analisi dell’economia agraria, Centro di ricerca Orticoltura e Florovivaismo, Italy; Luigi Lucini, Università Cattolica del Sacro Cuore, Italy; and Andrea Ertani, University of Turin, Italy&lt;/i&gt;; &lt;br&gt;6.Silicon as a biostimulant in agriculture: &lt;i&gt;Wendy Zellner, The University of Toledo, USA; and Lawrence Datnoff, Louisiana State University Agricultural Center, USA&lt;/i&gt;; &lt;br&gt;7.Plant growth-promoting rhizobacteria (PGPR) as plant biostimulants in agriculture: &lt;i&gt;Dongmei Lya, Rachel Backer and Donald Smith, McGill University, Canada&lt;/i&gt;; &lt;br&gt;8.Arbuscular mycorrhizal fungi as biostimulants for sustainable crop production: &lt;i&gt;Michael Bitterlich, Leibniz-Institute of Vegetable and Ornamental Crops, Germany; Louis Mercy and Miguel Arato, INOQ GmbH, Germany; and Philipp Franken, Erfurt Research Centre for
Horticultural Crops, University of Applied Sciences Erfurt and Institute of Microbiology, Friedrich Schiller University Jena, Germany&lt;/i&gt;; &lt;br&gt;&lt;br&gt;&lt;b&gt;Part 3 Innovation and practical applications&lt;/b&gt;&lt;br&gt;9.Designing and formulating microbial and non-microbial biostimulants: &lt;i&gt;Paolo Bonini, NGAlab, Spain; Veronica Cirino, Atens Agrotecnologias Naturales S.L., Spain; Helene Reynaud, Italpollina USA, USA; Youssef Rouphael, University of Naples Federico II, Italy; Mariateresa Cardarelli, CREA, Centro di ricerca Orticoltura e Florovivaismo, Italy; and Giuseppe Colla, University of Tuscia, Italy&lt;/i&gt;; &lt;br&gt;10.Plant biostimulants and their influence on nutrient use efficiency (NUE): &lt;i&gt;Patrick H. Brown, Douglas C. Amaral, Meerae Park, Jennifer Schmidt and Amelie Gaudin, University of California-Davis, USA&lt;/i&gt;; &lt;br&gt;11.Combining plant biostimulants and precision agriculture: &lt;i&gt;Raffaele Casa, University of Tuscia, Italy; Davide Cammarano, Purdue University, USA; Domenico Ronga, CREA, Italy; and Giuseppe Cillo, University of Teramo, Italy&lt;/i&gt;; &lt;br&gt;</t>
  </si>
  <si>
    <t>&lt;ul&gt;&lt;li&gt;The first comprehensive review of key advances in biostimulant research&lt;/li&gt;&lt;li&gt;Covers key groups of biostimulants: humic substances, seaweed extracts, protein hydrolysates, silicon, plant growth-promoting rhizobacteria (PGPR) and arbuscular mycorrhizal fungi (AMF)&lt;/li&gt;&lt;li&gt;Discusses key advances in research and practical applications of biostimulants in the field&lt;/li&gt;&lt;/ul&gt;</t>
  </si>
  <si>
    <t>10.19103/AS.2020.0068</t>
  </si>
  <si>
    <t>TVF;TVG;TVK</t>
  </si>
  <si>
    <t>TEC003070;TEC003030;TEC003090</t>
  </si>
  <si>
    <t>&lt;b&gt;"This book gives a good overall review of the advances that have recently occurred in the fields of poultry genetics and genomics…one thing that really struck me about this book was the calibre of the editorial team and the international range and expertise of the contributing authors. With over 550 pages this book is well worth its place on the bookshelf of anyone who is interested in poultry breeding and genomics."&lt;/b&gt;&lt;i&gt;International Hatchery Practice&lt;/i&gt;&lt;br&gt;&lt;br&gt;The poultry breeding sector faces a number of challenges, including the need to produce more resilient breeds in the face of disease, antibiotic resistance, increasing consumer concerns about bird health and welfare and expectations of poultry meat and egg quality.&lt;br&gt;&lt;br&gt;&lt;i&gt;Advances in poultry genetics and genomics&lt;/i&gt; provides a comprehensive review of the recent developments in poultry genetics, breeding and genomics, focussing on the improvement of functional traits to build resilience, the use of genomic selection and its application in breeding improved layers and broilers, as well as the sector’s emerging trends such as epigenetics and genome editing.&lt;br&gt;&lt;br&gt;With its distinguished editor team and international range of expert contributors, &lt;i&gt;Advances in poultry genetics and genomics&lt;/i&gt; will be a standard reference for poultry scientists, companies involved in poultry breeding and government agencies supporting the poultry sector.</t>
  </si>
  <si>
    <t>&lt;b&gt;Part 1 Poultry domestication, genetics and physiology&lt;/b&gt;&lt;br&gt;1.The origin and domestication of poultry species: &lt;i&gt;Michèle Tixier-Boichard, INRAE, France; and Steffen Weigend, Friedrich-Loeffler-Institut, Germany&lt;/i&gt;; &lt;br&gt;2.Molecular identification of major morphological mutations in poultry: &lt;i&gt;Michèle Tixier-Boichard, INRAE, France&lt;/i&gt;; &lt;br&gt;3.The genetic basis for pigmentation phenotypes in poultry: &lt;i&gt;Leif Andersson, Uppsala University, Sweden, Texas A&amp;M University, USA and Swedish University of Agricultural Sciences, Sweden; Bertrand Bed’hom, Institut de Systématique, Evolution, Biodiversité (ISYEB), Muséum National d’Histoire Naturelle (MNHN), CNRS-SU-EPHE-UA, France; Cheng-Ming Chuong, University of Southern California, USA and National Chung-Hsing University, Taiwan; Masafumi Inaba, University of Southern California, USA; Ron Okimoto, Cobb-Vantress Inc., USA; and Michèle Tixier-Boichard, INRAE, France&lt;/i&gt;; &lt;br&gt;4.Physiological challenges in poultry breeding: &lt;i&gt;Douglas D. Rhoads and Robert F. Wideman Jr., University of Arkansas, USA&lt;/i&gt;; &lt;br&gt;&lt;br&gt;&lt;b&gt;Part 2 Genetics and genomics of complex traits&lt;/b&gt;&lt;br&gt;5.Genetics and genomics of meat quality traits in poultry species: &lt;i&gt;Elisabeth Le Bihan-Duval, INRAE Val-de-Loire, Université de Tours, France; Nabeel Alnahhas, INRAE Val-de-Loire, Université de Tours and SYSAAF, France; Eva Pampouille, INRAE Val-de-Loire, Université de Tours and ITAVI, France; Cécile Berri, INRAE Val-de-Loire, Université de Tours, France; and Behnam Abasht, University of Delaware, USA&lt;/i&gt;; &lt;br&gt;6.Genetics and genomics of egg production traits in poultry species: &lt;i&gt;A. Wolc, Iowa State University and Hy-Line International, USA;
and J. Arango and J. E. Fulton, Hy-Line International, USA&lt;/i&gt;; &lt;br&gt;7.Genetics and genomics of feed utilization efficiency in poultry species: &lt;i&gt;Behnam Abasht, University of Delaware, USA; Sandrine Mignon-Grasteau, INRA, France; Walter Bottje, University of Arkansas, USA; and Juniper Lake, University of Delaware, USA&lt;/i&gt;; &lt;br&gt;8.Genetics and genomics of behavioral and welfare traits in poultry species: &lt;i&gt;Heng-wei Cheng and Sha Jiang, Livestock Behavior Research Unit, USDA-ARS, USA and Southwest University, China&lt;/i&gt;; &lt;br&gt;9.Genetics and genomics of immunity and disease traits in poultry species: &lt;i&gt;M.-H. Pinard-van der Laan, INRAE, France; J. Kaufman, University of Edinburgh and University of Cambridge, UK; A. Psifidi, Royal Veterinary College, UK; H. Zhou, University of California-Davis, USA;and M. Fife, Aviagen Ltd and The Pirbright Institute, UK&lt;/i&gt;; &lt;br&gt;10.Genetics and genomics of skeletal traits: &lt;i&gt;Martin Johnsson, Swedish University of Agricultural Sciences, Sweden&lt;/i&gt;; &lt;br&gt;&lt;br&gt;&lt;b&gt;Part 3 Use of omics in poultry breeding&lt;/b&gt;&lt;br&gt;11.Theory of genome-wide association for QTL detection: &lt;i&gt;Henk Bovenhuis, Wageningen University and Research, The Netherlands; Frédéric Farnir, Liège University, Belgium; and Pascale Le Roy, French National Institute for Agricultural Research, France&lt;/i&gt;; &lt;br&gt;12.Genomic selection using Bayesian methods: &lt;i&gt;L. Varona, Universidad de Zaragoza, Spain; and S. E. Aggrey and R. Rekaya, University of Georgia, USA&lt;/i&gt;; &lt;br&gt;13.Genomic selection in poultry breeding using single-step genomic best linear unbiased prediction: &lt;i&gt;Ignacy Misztal and Daniela Lourenco, University of Georgia, USA&lt;/i&gt;; &lt;br&gt;14.Application of genomic selection (GS) in breeding commercial meat-type chickens: &lt;i&gt;Andreas Kranis, Roslin Institute – University of Edinburgh and Aviagen Ltd, UK; and Gerasimos Maniatis, Aviagen Ltd, UK&lt;/i&gt;; &lt;br&gt;15.Application of genomic selection in commercial egg-type populations: &lt;i&gt;J. E. Fulton, Hy-Line International, USA and A. Wolc, Hy-Line International and Iowa State University, USA&lt;/i&gt;; &lt;br&gt;16.Landscape genomics: application in poultry breeding: &lt;i&gt;Romdhane Rekaya and Samuel E. Aggrey, University of Georgia, USA&lt;/i&gt;;&lt;br&gt;&lt;br&gt;&lt;b&gt;Part 4 Emerging issues and future challenges in poultry breeding&lt;/b&gt;; &lt;br&gt;17.Breeding for small-scale poultry farming: &lt;i&gt;R. N. Chatterjee, ICAR-Directorate of Poultry Research, India&lt;/i&gt;; &lt;br&gt;18.Poultry breeding for sustainability and plasticity in functional traits: reality or fiction in the midst of conflicting interests: &lt;i&gt;Samuel E. Aggrey, University of Georgia, USA; Paul B. Siegel, Virginia Polytechnic Institute and Virginia State University, USA; and Romdhane Rekaya, University of Georgia, USA&lt;/i&gt;; &lt;br&gt;19.The use of nutrigenomics in poultry breeding for sustainable production: &lt;i&gt;Sami Dridi, University of Arkansas, USA&lt;/i&gt;; &lt;br&gt;20.The use of epigenetics in poultry breeding: &lt;i&gt;Johan Buyse, Katholieke Universiteit Leuven, Belgium; Anne Collin and Vincent Coustham, INRAE, France; Elske de Haas, Utrecht University, The Netherlands; and Frédérique Pitel, INRAE, France&lt;/i&gt;; &lt;br&gt;21.The use of genome editing in poultry breeding: &lt;i&gt;Maeve Ballantyne, Centre for Tropical Livestock Genetics and Health (CTLGH), The Roslin Institute and Royal (Dick) School of Veterinary Studies, University of Edinburgh, UK; Dadakhalandar Doddamani, The Roslin Institute and Royal (Dick) School of Veterinary Studies, University of Edinburgh, UK; and Michael J. McGrew, Centre for Tropical Livestock Genetics and Health (CTLGH), The Roslin Institute and Royal (Dick) School of Veterinary Studies, University of Edinburgh, UK&lt;/i&gt;;&lt;br&gt;</t>
  </si>
  <si>
    <t>&lt;ul&gt;&lt;li&gt;Particular focus on improving functional traits needed for more resilient poultry breeds&lt;/li&gt;&lt;li&gt;Comprehensive coverage of key advances in genomic selection and their practical application in breeding improved breeds of layers and broilers&lt;/li&gt;&lt;li&gt;Looks forward to emerging trends such as the use of epigenetics and genome editing&lt;/li&gt;&lt;/ul&gt;</t>
  </si>
  <si>
    <t>10.19103/AS.2020.0065</t>
  </si>
  <si>
    <t>Major advances in analytical techniques and genomics have transformed our understanding of rumen microbiology. This understanding is of critical importance to livestock production since rumen function affects nutritional efficiency, emissions from ruminants (such as methane and nitrous oxide) as well as animal health. This collection reviews what we know about rumen microbiota and the role of nutritional strategies in optimising their function for more sustainable livestock production. &lt;br&gt;&lt;br&gt;Part 1 summarises advances in methods for analysing the rumen microbiome. Part 2 reviews recent research on the role of different types of rumen microbiota such as bacteria, archaea, anaerobic fungi, viruses and the rumen wall microbial community. Part 3 discusses the way the rumen processes nutrients such as fibre and protein as well as outputs such as energy, lipids and methane emissions. Part 4 explores nutritional strategies to optimise rumen function, including the role of pasture, silage, cereal feed, plant secondary compounds and probiotics.</t>
  </si>
  <si>
    <t>1.Colonization and establishment of the rumen microbiota – opportunities to influence productivity and methane emissions: &lt;i&gt;Diego P. Morgavi and Milka Popova, INRAE, France; David Yañez-Ruiz, CSIC, Spain; and Evelyne Forano, INRAE, France&lt;/i&gt;;&lt;br&gt;&lt;br&gt;&lt;b&gt;Part 1 Tools to understand the ruminal microbiome&lt;/b&gt;&lt;br&gt;2.A question of culture: bringing the gut microbiome to life in the -omics era: &lt;i&gt;Páraic Ó Cuív, Microba Life Sciences and Mater Research Institute – The University of Queensland, Australia&lt;/i&gt;; &lt;br&gt;3.Rumen metabolomics – a powerful tool for discovery and understanding of rumen functionality and health: &lt;i&gt;Tom F. O’Callaghan, Teagasc Moorepark Food Research, Ireland; and Eva Lewis, Devenish, UK&lt;/i&gt;; &lt;br&gt;4.A conceptual approach to the mathematical modelling of microbial functionality in the rumen: &lt;i&gt;André Bannink, Soumya Kar, Dirkjan Schokker and Jan Dijkstra, Wageningen University and Research, The Netherlands&lt;/i&gt;;&lt;br&gt;&lt;br&gt;&lt;b&gt;Part 2 The rumen microbiota&lt;/b&gt;&lt;br&gt;5.Genome sequencing and the rumen microbiome: &lt;i&gt;Jessica C. A. Friedersdorff and Benjamin J. Thomas, Institute of Biological, Environmental and Rural Science (IBERS), Aberystwyth University and Institute of Global Food Security (IGFS), Queen’s University Belfast, UK; Sara E. Pidcock, Institute of Global Food Security (IGFS), Queen’s University Belfast, UK; Elizabeth H. Hart, Institute of Biological, Environmental and Rural Science (IBERS), Aberystwyth University, UK; Francesco Rubino and Christopher J. Creevey, Institute of Global Food Security (IGFS), Queen’s University Belfast, UK&lt;/i&gt;; &lt;br&gt;6.The Rumen &lt;i&gt;Archaea&lt;/i&gt;: &lt;i&gt;Graeme T. Attwood and Sinead C. Leahy, AgResearch Ltd and New Zealand Greenhouse Gas Research Centre, New Zealand; and William J. Kelly, Donvis Ltd, New Zealand&lt;/i&gt;; &lt;br&gt;7.Ruminal-ciliated protozoa: &lt;i&gt;Sharon A. Huws, Queen’s University Belfast, UK; Cate L. Williams, Aberystwyth University, UK; and Neil R. McEwan, Robert Gordon University, UK&lt;/i&gt;; &lt;br&gt;8.The anaerobic rumen fungi: &lt;i&gt;Matthias Hess, University of California-Davis, USA; Katerina Fliegerová, Czech Academy of Sciences, Institute of Animal Physiology and Genetics, Czech Republic; Shyam Paul, Indian Council of Agricultural Research, Directorate of Poultry Research,
India; and Anil Kumar Puniya, Indian Council of Agricultural Research, National Dairy Research Institute, India&lt;/i&gt;; &lt;br&gt;9.Ruminal viruses and extrachromosomal genetic elements: &lt;i&gt;Rosalind Ann Gilbert and Diane Ouwerkerk, Department of Agriculture and Fisheries, Queensland Government and Queensland Alliance for Agriculture and Food Innovation, The University of Queensland, Australia&lt;/i&gt;; &lt;br&gt;10.The rumen wall microbiota community: &lt;i&gt;Mi Zhou, University of Alberta, Canada; Junhua Liu, Nanjing Agricultural University, China; and Le Luo Guan, University of Alberta, Canada&lt;/i&gt;; &lt;br&gt;&lt;br&gt;&lt;b&gt;Part 3 Nutrient processing in the rumen and host interactions&lt;/b&gt;&lt;br&gt;11.Ruminal fibre digestion: &lt;i&gt;Adrian E. Naas and Phillip B. Pope, Norwegian University of Life Sciences, Norway&lt;/i&gt;; &lt;br&gt;12.Ruminal protein breakdown and ammonia assimilation: &lt;i&gt;Jeffrey L. Firkins, The Ohio State University, USA; and Roderick I. Mackie, University of Illinois, USA&lt;/i&gt;; &lt;br&gt;13.Factors influencing the efficiency of rumen energy metabolism: &lt;i&gt;Emilio M. Ungerfeld, Instituto de Investigaciones Agropecuarias (INIA), Chile; and Timothy J. Hackmann, University of California-Davis, USA&lt;/i&gt;; &lt;br&gt;14.Understanding rumen lipid metabolism to optimize dairy products for enhanced human health and to monitor animal health: &lt;i&gt;Veerle Fievez, Nympha De Neve and Lore Dewanckele, Ghent University, Belgium&lt;/i&gt;; &lt;br&gt;15.Nutritional factors affecting greenhouse gas production from ruminants: implications for enteric and manure emissions: &lt;i&gt;Stephanie A. Terry, Agriculture and Agri-Food Canada, Canada and University of Sydney, Australia; Carlos M. Romero, Agriculture and Agri-Food Canada and University of Lethbridge, Canada; and Alex V. Chaves and Tim A. McAllister, Agriculture and Agri-Food Canada, Canada&lt;/i&gt;;&lt;br&gt;16.Host-rumen microbiome interactions and influences on feed conversion efficiency (FCE), methane production and other productivity traits: &lt;i&gt;Elie Jami, Agricultural Research Organization – Volcani Center, Israel; and Itzhak Mizrahi, Ben-Gurion University of the Negev, Israel&lt;/i&gt;; &lt;br&gt;17.The rumen as a modulator of immune function in cattle: &lt;i&gt;S. Aditya, University of Veterinary Medicine Vienna, Austria and Brawijaya University, Indonesia; and E. Humer and Q. Zebeli, University of Veterinary Medicine Vienna, Austria&lt;/i&gt;; &lt;br&gt;&lt;br&gt;&lt;b&gt;Part 4 Nutritional strategies to optimise ruminal function&lt;/b&gt;&lt;br&gt;18.Role of the rumen microbiome in pasture-fed ruminant production systems: &lt;i&gt;Sinéad M. Waters, David A. Kenny, Teagasc Animal and Bioscience Research Department, Ireland; and Paul E. Smith, Teagasc Animal and Bioscience Research Department and
UCD College of Health and Agricultural Sciences, University College Dublin, Ireland&lt;/i&gt;; &lt;br&gt;19.Optimising ruminal function: the role of silage and concentrate in dairy cow nutrition to improve feed efficiency and reduce methane and nitrogen emissions: &lt;i&gt;Aila Vanhatalo and Anni Halmemies-Beauchet-Filleau, University of Helsinki, Finland&lt;/i&gt;; &lt;br&gt;20.The use of feedlot/cereal grains in improving feed efficiency and
reducing by-products such as methane in ruminants: &lt;i&gt;Kristin Hales, US Meat Animal Research Center – USDA-ARS, USA; Jeferson Lourenco, Darren S. Seidel, Osman Yasir Koyun, Dylan Davis and Christina Welch, University of Georgia, USA; James E. Wells, US Meat Animal Research Center – USDA-ARS, USA; and Todd R. Callaway, University of Georgia, USA&lt;/i&gt;; &lt;br&gt;21.Plant secondary compounds: beneficial roles in sustainable
ruminant nutrition and productivity: &lt;i&gt;David R. Yáñez-Ruiz and Alejandro Belanche, Estación Experimental del Zaidín, CSIC, Spain&lt;/i&gt;; &lt;br&gt;22.The use of probiotics as supplements for ruminants: &lt;i&gt;Frédérique Chaucheyras-Durand and Lysiane Dunière, Lallemand Animal Nutrition and Université Clermont Auvergne, INRAE, UMR 454 MEDIS, France&lt;/i&gt;; &lt;br&gt;</t>
  </si>
  <si>
    <t>&lt;ul&gt;&lt;li&gt;Reviews advances in understanding the role of different types of rumen microbiota such as archea, anaerobic fungi, viruses and the rumen wall microbial community&lt;/li&gt;&lt;li&gt;Covers both the way the rumen processes fibre and protein and factors affecting outputs such as energy (affecting animal health), lipids (affecting meat and milk quality) and methane emissions (affecting environmental impact)&lt;br&gt;&lt;/li&gt;&lt;li&gt;Comprehensive review of the range of nutritional strategies to optimise rumen function such as the role of pasture, silage, cereal feed, plant secondary compounds and probiotics.&lt;/li&gt;&lt;/ul&gt;</t>
  </si>
  <si>
    <t>10.19103/AS.2020.0067</t>
  </si>
  <si>
    <t>Ornamental plants are plants grown for decorative purposes. They include cut flowers, bulbs, potted plants, shrubs and trees for gardening and landscape design. Like other crops, ornamentals face challenges such as biotic and abiotic stresses as well as the need to develop more sustainable, ‘climate-smart’ methods of cultivation. This collection reviews the rich range of research addressing these challenges. &lt;br&gt;&lt;br&gt;Part 1 discusses advances in understanding plant physiology, genetic diversity and breeding techniques. Chapters cover recent research on how plants respond to abiotic stress, ways of exploiting genetic diversity to improve target traits, advances in both conventional and marker-assisted breeding techniques, as well as their use to produce abiotic stress-resistant varieties. Part 2 surveys advances in cultivation techniques in such areas as nutrition, irrigation, protected cultivation and integrated disease management.&lt;br&gt;</t>
  </si>
  <si>
    <t>&lt;b&gt;Part 1 Physiology and breeding&lt;/b&gt;&lt;br&gt;1.Environmental physiology of ornamental plants: &lt;i&gt;John Erwin, University of Maryland, USA&lt;/i&gt;; &lt;br&gt;2.Exploiting the genetic diversity of ornamentals: &lt;i&gt;Yoo Gyeong Park, Gyeongsang National University, Republic of Korea; Young Hoon Park, Pusan National University, Republic of Korea; Abinaya Manivannan, National Institute of Horticultural and Herbal Science, Republic of Korea; Prabhakaran Soundararajan, National Institute of Agricultural Science, Republic of Korea; and Byoung Ryong Jeong, Gyeongsang National University, Republic of Korea&lt;/i&gt;; &lt;br&gt;3.Advances in conventional breeding techniques for ornamentals: &lt;i&gt;Traud Winkelmann and Philipp Braun, Leibniz Universität Hannover, Germany; and Emmy Dhooghe and Johan van Huylenbroeck, Flanders Research Institute for Agriculture, Fisheries and Food, Belgium&lt;/i&gt;; &lt;br&gt;4.Advances in tissue culture techniques for ornamental plant propagation: &lt;i&gt;G. R. Rout, Odisha University of Agriculture and Technology, India; and S. Mohan Jain, University of Helsinki, Finland&lt;/i&gt;; &lt;br&gt;5.Advances in molecular breeding of ornamentals: &lt;i&gt;Neil O. Anderson, University of Minnesota, USA&lt;/i&gt;; &lt;br&gt;6.The use of gene-editing techniques in breeding improved ornamentals: &lt;i&gt;Bruno Trevenzoli Favero, Josefine Nymark Hegelund and Henrik Lütken, University of Copenhagen, Denmark&lt;/i&gt;; &lt;br&gt;7.Advances in abiotic stress-resistant varieties of ornamentals: &lt;i&gt;Qiansheng Li and Mengmeng Gu, Texas A&amp;M AgriLife Extension Service, USA&lt;/i&gt;; &lt;br&gt;8.Improving nutrient management in the cultivation of ornamental plants in greenhouse, container and field production: &lt;i&gt;John Majsztrik, Clemson University, USA and James S. Owen Jr., USDA-ARS, USA&lt;/i&gt;; &lt;br&gt;&lt;br&gt;&lt;b&gt;Part 2 Cultivation techniques&lt;/b&gt;&lt;br&gt;9.Advances in irrigation practices and technology in ornamental cultivation: &lt;i&gt;John D. Lea-Cox, University of Maryland, USA&lt;/i&gt;; &lt;br&gt;10.Advances in protected cultivation of ornamentals: &lt;i&gt;James E. Faust, Clemson University, USA&lt;/i&gt;; &lt;br&gt;11.Diseases affecting ornamental geophytes and their control: &lt;i&gt;Gary A. Chastagner and Andrea R. Garfinkel, Washington State University, USA&lt;/i&gt;; &lt;br&gt;</t>
  </si>
  <si>
    <t>&lt;ul&gt;&lt;li&gt;Strong focus on environmental physiology, abiotic stress and breeding more abiotic stress-resistant varieties&lt;/li&gt;&lt;li&gt;Reviews range of advanced marker-assisted breeding techniques, including gene editing&lt;/li&gt;&lt;li&gt;Discusses key advances in the value chain to improve resource use for more sustainable production
&lt;/li&gt;&lt;/ul&gt;</t>
  </si>
  <si>
    <t>10.19103/AS.2020.0066</t>
  </si>
  <si>
    <t>It has been suggested that agriculture may account for up to 24% of the greenhouse gas emissions (GHGs) contributing to climate change. At the same time climate change is threatening to disrupt agricultural production. This collection reviews key research addressing this challenge.&lt;br&gt; &lt;br&gt;
Climate change is the biggest challenge agriculture faces. Part 1 of this collection reviews current research on the impacts of climate change on agriculture, such as the effects of increased temperatures, as well as the ways these impacts can be modelled. Part 2 assesses what we know about the contribution of agriculture to climate change, including the impacts of both crop and livestock production as well as land use. Part 3 surveys mitigation strategies to achieve a more ‘climate-smart’ agriculture such as the role of integrated crop-livestock and agroforestry systems.</t>
  </si>
  <si>
    <t>&lt;b&gt;Part 1 The impacts of climate change on agriculture&lt;/b&gt;&lt;br&gt;1.The effects on crop cultivation of increased CO2, temperature and ozone levels due to climate change: &lt;i&gt;Eline Vanuytrecht, Flemish Institute for Technological Research (VITO) and KU Leuven Department of Earth &amp;
Environmental Sciences, Belgium&lt;/i&gt;; &lt;br&gt;2.Effects of climate change on agricultural soils: &lt;i&gt;Kennedy Were, Kenya Agricultural and Livestock Research Organisation, Kenya; and Bal Ram Singh, Norwegian University of Life Sciences, Norway&lt;/i&gt;; &lt;br&gt;3.Modeling the effects of climate change on agriculture: a focus on cropping systems: &lt;i&gt;M. Adam, CIRAD, Burkina Faso; K. J. Boote, University of Florida–Gainesville, USA; G. N. Falconnier, CIRAD, France; C. H. Porter, University of Florida–Gainesville, USA; E. Eyshi Rezaei, University of Göttingen, Germany; and H. Webber, University of Bonn and Leibniz Centre for Agricultural Research (ZALF), Germany&lt;/i&gt;; &lt;br&gt;&lt;br&gt;&lt;b&gt;Part 2 The contribution of agriculture to climate change&lt;/b&gt;&lt;br&gt;4.Quantifying the role of livestock in climate change: &lt;i&gt;Julie Wolf, USDA-ARS, USA&lt;/i&gt;; &lt;br&gt;5.The role of crop cultivation in contributing to climate change: &lt;i&gt;Sonali Shukla McDermid and David Kanter, New York University, USA&lt;/i&gt;; &lt;br&gt;6.The role of agricultural expansion, land cover and land-use change in contributing to climate change: &lt;i&gt;Catherine E. Scott, University of Leeds, UK&lt;/i&gt;; &lt;br&gt;7.Measuring and quantifying greenhouse gas emissions from agricultural activities: &lt;i&gt;Mohammad Ibrahim Khalil, University College Dublin &amp; Prudence College Dublin/GSustain, Ireland; Syed Faiz-ul Islam, University College Dublin, Ireland; Macdara O’Neill, University College Dublin &amp; Teagasc, Ireland; and Bruce Osborne, University College Dublin, Ireland&lt;/i&gt;; &lt;br&gt;&lt;br&gt;&lt;b&gt;Part 3 Adaption and mitigation strategies in agriculture&lt;/b&gt;&lt;br&gt;8.Climate-smart crop production: understanding complexity for achieving triple-wins: &lt;i&gt;Katrien Descheemaeker, Pytrik Reidsma and Ken E. Giller, Plant Production Systems, Wageningen University &amp; Research, The Netherlands&lt;/i&gt;; &lt;br&gt;9.The contribution of integrated crop–livestock systems in combatting climate change and improving resilience in agricultural production to achieve food security: &lt;i&gt;Mark van Wijk and James Hammond, International Livestock Research Institute, Kenya; Simon Fraval, International Livestock Research Institute, Kenya and Wageningen University, The Netherlands; Jannike Wichern, Wageningen University, The Netherlands; Randall Ritzema, Olivet Nazarene University, USA; and Ben Henderson, Natural Resources Policy, Organisation for Economic Co-operation and Development (OECD), France&lt;/i&gt;; &lt;br&gt;10.Agroforestry as a solution for multiple climate change challenges in Africa: &lt;i&gt;C. Mbow, Future Africa at University of Pretoria, South Africa and Michigan State University, USA; E. Toensmeier, Perennial Agriculture Institute, USA; M. Brandt, University of Copenhagen, Denmark; D. Skole, Michigan State University, USA; M. Dieng, Senegalese Institute of Agricultural Research (ISRA), Senegal; D. Garrity, World Agroforestry Centre, Kenya; and B. Poulter, NASA Goddard Space Flight Center, USA&lt;/i&gt;; &lt;br&gt;</t>
  </si>
  <si>
    <t>&lt;ul&gt;&lt;li&gt;Provides a more holistic approach by combining research both on the impacts of climate change on agriculture and the contribution of agriculture to climate change
&lt;/li&gt;&lt;li&gt;Highlights advances in ways of predicting the effects of agriculture and climate change on one another&lt;/li&gt;&lt;li&gt;Builds on this foundation to outline key mitigation strategies to achieve a more ‘climate-smart’ agriculture&lt;/li&gt;&lt;/ul&gt;</t>
  </si>
  <si>
    <t>10.19103/AS.2020.0064</t>
  </si>
  <si>
    <t>RNPG;TVF</t>
  </si>
  <si>
    <t>SCI092000;TEC003070</t>
  </si>
  <si>
    <t>This collection reviews and summarises the wealth of research on key challenges in developing better data management and decision support systems (DSS) for farmers and examples of how those systems are being deployed to optimise efficiency in crop and livestock production.&lt;br&gt;&lt;br&gt;Part 1 reviews general issues underpinning effective decision support systems (DSS) such as data access, standards, tagging and security. Part 2 contains case studies of the practical application of data management and DSS in areas such as crop planting, nutrition and use of rotations, livestock feed and pasture management as well as optimising supply chains for fresh produce.&lt;br&gt;&lt;br&gt;With its distinguished editor and international team of authors, Improving data management and decision support systems in agriculture will be a standard reference for researchers in agriculture and computer science interested in improving data management, modelling and decision support systems in farming, as well as government and other agencies supporting the use of precision farming techniques, and companies supplying decision support services to the farming sector.</t>
  </si>
  <si>
    <t>&lt;b&gt;Part 1 General issues&lt;/b&gt;&lt;br&gt;1.Improving data access for more effective decision making in agriculture: &lt;i&gt;Ben Schaap, Wageningen University and Research, The Netherlands and Global Open Data for Agriculture and Nutrition (GODAN), UK; and Suchith Anand and André Laperrière, Global Open Data for Agriculture and Nutrition (GODAN), UK&lt;/i&gt;; &lt;br&gt;2.Improving data standards and integration for more
effective decision-making in agriculture: &lt;i&gt;Sjaak Wolfert, Wageningen University and Research, The Netherlands&lt;/i&gt;; &lt;br&gt;3.Improving data identification and tagging for more effective decision making in agriculture: &lt;i&gt;Pascal Neveu and Romain David, MISTEA, INRAE, Montpellier
SupAgro, University of Montpellier, France; and Clement Jonquet, LIRMM, CNRS and University of Montpellier, France&lt;/i&gt;; &lt;br&gt;4.Advances in data security for more effective decision-making in agriculture: &lt;i&gt;Jason West, University of New England, Australia&lt;/i&gt;; &lt;br&gt;5.Advances in artificial intelligence (AI) for more effective decision making in agriculture: &lt;i&gt;L. J. Armstrong, Edith Cowan University, Australia; N. Gandhi,
University of Mumbai, India; P. Taechatanasat, Edith Cowan University, Australia; and D. A. Diepeveen, Department of Primary Industries and Regional Development, Australia&lt;/i&gt;;&lt;br&gt;6.Improving data management and decision-making in precision agriculture: &lt;i&gt;Soumyashree Kar, Rohit Nandan, Rahul Raj, Saurabh Suradhaniwar and J. Adinarayana, Indian Institute of Technology Bombay (IIT Bombay), India&lt;/i&gt;; &lt;br&gt;&lt;br&gt;&lt;b&gt;Part 2 Case studies&lt;/b&gt; &lt;br&gt;7.Decision support systems (DSS) for better fertiliser management: &lt;i&gt;Dhahi Al-Shammari, Patrick Filippi, James P. Moloney, Niranjan S. Wimalathunge, Brett M. Whelan and Thomas F. A. Bishop, The University of Sydney, Australia&lt;/i&gt;; &lt;br&gt;8.Developing decision-support systems for crop rotations: &lt;i&gt;Zia Mehrabi, University of British Columbia, Canada&lt;/i&gt;; &lt;br&gt;9.Decision-support systems for pest monitoring and management: &lt;i&gt;B. Sailaja, Ch. Padmavathi, D. Krishnaveni, G. Katti, D. Subrahmanyam, M. S. Prasad, S. Gayatri and S. R. Voleti,
ICAR-Indian Institute of Rice Research, India&lt;/i&gt;; &lt;br&gt;10.Developing decision support systems for improving data management in agricultural supply chains: &lt;i&gt;Gerhard Schiefer, University of Bonn, Germany&lt;/i&gt;; &lt;br&gt;11.Developing decision support systems for optimizing
livestock diets in farms: &lt;i&gt;Marina Segura, Concepción Maroto, Baldomero Segura and Concepción Ginestar, Universitat Politècnica de València, Spain&lt;/i&gt;; &lt;br&gt;12.Developing decision-support systems for pasture and rangeland management: &lt;i&gt;Callum Eastwood and Brian Dela Rue, DairyNZ, New Zealand&lt;/i&gt;; &lt;br&gt;</t>
  </si>
  <si>
    <t>&lt;ul&gt;&lt;li&gt;Reviews key steps in improving data management, from improving data access and establishing standards for reliable data to effective tagging for discoverability as well as data security&lt;/li&gt;&lt;li&gt;Covers a wide range of practical applications of decision support systems (DSS) in crop production, such as crop planting, nutrition and use of rotations&lt;/li&gt;&lt;li&gt;Includes the use of DSS in key areas of livestock production such as feed optimization and pasture management&lt;/li&gt;&lt;/ul&gt;</t>
  </si>
  <si>
    <t>10.19103/AS.2020.0069</t>
  </si>
  <si>
    <t>TVK;RGBC;TVF;TVH;TVR</t>
  </si>
  <si>
    <t>TEC003030;TEC003020;TEC003040;TEC003070</t>
  </si>
  <si>
    <t>TVK;RGBL;TVF;TVH</t>
  </si>
  <si>
    <t>&lt;b&gt;"This book provides a decent overview of recent advances in biopesticides and other biological options for insect management with an easy-to-follow format and content…a  good resource for students, educators, researchers, regulators, agricultural partners and IPM implementors interested in sustainable agriculture."&lt;/b&gt;&lt;br&gt;&lt;i&gt;(Society for Invertebrate Pathology Newsletter)&lt;/i&gt;&lt;br&gt;&lt;br&gt;With increasing concern about the environmental impact of synthetic pesticide use, including their impact on beneficial insects, the problem of insect resistance and the lack of new products, there has been an increasing interest in developing alternative biopesticides to control insects and other pests. This collection reviews the wealth of research on identifying, developing, assessing and improving the growing range of biopesticides. &lt;br&gt;&lt;br&gt;Part 1 of this collection reviews research on developing new biopesticides in such areas as screening new compounds, ways of assessing effectiveness in the field and improving regulatory approval processes. Part 2 summarises advances in different types of entomopathogenic biopesticide including entomopathogenic fungi and nematodes and the use of Bt genes in insect-resistant crops. Part 3 assesses the use of semiochemicals such as pheromones and allelochemicals, peptide-based and other natural substance-based biopesticides.</t>
  </si>
  <si>
    <t>&lt;b&gt;Part 1 General&lt;/b&gt;&lt;br&gt;1.Improving methods for developing new microbial biopesticides: &lt;i&gt;Susan M. Boyetchko, Agriculture and Agri-Food Canada, Canada&lt;/i&gt;; &lt;br&gt;2.Implementing biopesticides as part of an integrated pest management (IPM) programme : &lt;i&gt;József Kiss, Szent István University, Hungary; and Marc Delos, Académie d’Agriculture de France, France&lt;/i&gt;; &lt;br&gt;3.Improving regulatory approval processes for biopesticides and other new biological technologies in agriculture: &lt;i&gt;Wyn Grant, University of Warwick, UK; and Roma Gwynn, Biorationale, UK &lt;/i&gt;; &lt;br&gt;&lt;br&gt;&lt;b&gt;Part 2 Microbial biopesticides, entomopathogenic nematodes and mites&lt;/b&gt;&lt;br&gt;4.Advances in the use of entomopathogenic fungi as biopesticides in suppressing crop pests: &lt;i&gt;Enrique Quesada-Moraga, Meelad Yousef-Naef and Inmaculada Garrido-Jurado, University of Cordóba, Spain&lt;/i&gt;; &lt;br&gt;5.Advances in the use of entomopathogenic bacteria/microbial control agents (MCAs) as biopesticides in suppressing crop insect pests: &lt;i&gt;Tejas Rao and Juan Luis Jurat-Fuentes, University of Tennessee, USA&lt;/i&gt;; &lt;br&gt;6.Advances in the use of Bt genes in insect-resistant crops: &lt;i&gt;Salvatore Arpaia, ENEA Research Centre Trisaia-Rotondella (MT), Italy&lt;/i&gt;; &lt;br&gt;7.Plant growth-promoting bacteria (PGPBs) as biocontrol agents against invertebrate pests: &lt;i&gt;Luca Ruiu, Università degli Studi di Sassari, Italy&lt;/i&gt;; &lt;br&gt;8.Advances in the use of entomopathogenic viruses as biopesticides in suppressing crop insect pests: &lt;i&gt;Martin Erlandson, Agriculture and Agri-Food Canada, Canada&lt;/i&gt;; &lt;br&gt;9.Advances in the use of entomopathogenic nematodes (EPNs) as biopesticides in suppressing crop insect pests: &lt;i&gt;Albrecht M. Koppenhöfer, Rutgers University, USA; David I. Shapiro-Ilan, USDA-ARS, USA; and Ivan Hiltpold, University of Delaware, USA&lt;/i&gt;; &lt;br&gt;10.Advances in the use of entomopathogenic oomycetes as biopesticides in suppressing crop insect pests: &lt;i&gt;Aurélien Tartar, Nova Southeastern University, USA&lt;/i&gt;; &lt;br&gt;&lt;br&gt;&lt;b&gt;Part 3 Natural substance-based biopesticides&lt;/b&gt;&lt;br&gt;11.Advances in the use of semiochemicals in integrated pest management: pheromones: &lt;i&gt;Gadi V. P. Reddy, USDA-ARS, Southern Insect Management Research Unit, USA; Anamika Sharma, Montana State University, USA; and Angel Guerrero, Institute of Advanced Chemistry of Catalonia-CSIC, Spain&lt;/i&gt;; &lt;br&gt;12.Possible use of allelochemicals in integrated pest management (IPM): &lt;i&gt;Toby Bruce, Keele University, UK&lt;/i&gt;; &lt;br&gt;13.Peptides as novel biopesticides: &lt;i&gt;Lin Bao, Robert M. Kennedy, Kyle Schneider, Alvar Carlson and Andy Renz, Vestaron Corporation, USA&lt;/i&gt;; &lt;br&gt;14.Development of plant-derived compounds as biopesticides: &lt;i&gt;Barbara Thuerig and Lucius Tamm, Research Institute of Organic Agriculture (FiBL), Switzerland&lt;/i&gt;;&lt;br&gt;</t>
  </si>
  <si>
    <t>&lt;ul&gt;&lt;li&gt;Reviews key steps in biopesticide product development&lt;/li&gt;&lt;li&gt;Comprehensive coverage of the range of biopesticides, from microbial to natural substance-based biopesticides&lt;/li&gt;&lt;li&gt;Strong focus on pheromone and allelochemical semiochemicals as well as peptide-based biopesticides &lt;/li&gt;&lt;/ul&gt;</t>
  </si>
  <si>
    <t>10.19103/AS.2020.0073</t>
  </si>
  <si>
    <t>&lt;b&gt;'We at Too Good To Go, found the research presented immensely insightful as we continue to build awareness raising campaigns with the aim of changing behaviours.'&lt;/b&gt;&lt;br&gt;&lt;i&gt;Too Good To Go&lt;/i&gt;&lt;br&gt;&lt;br&gt;This book provides a comprehensive review of the causes and prevention of food losses and waste (FLW) at key steps in the supply chain. &lt;br&gt;&lt;br&gt;The book begins by defining what is meant by food losses and waste and then assessing current research on its economic, environmental and nutritional impact. It then reviews what we know about causes and prevention of FLW at different stages in the supply chain, from cultivation, harvesting and storage, through processing and distribution to retail and consumer use. The third part of the book looks at FLW for particular commodities, including cereals and grains, fresh fruit and vegetables, roots and tubers, oilseeds and tubers, meat and dairy products, and fish and seafood products. The final section in the book reviews the effectiveness of campaigns to reduce FLW in regions such as North and Latin America, Asia and the Pacific, the Middle East and, sub-Saharan Africa.</t>
  </si>
  <si>
    <t>&lt;br&gt;1.Food security: key issues: &lt;i&gt;Silvia Gaiani and Jorge Fonseca, Food and Agriculture Organization of the United Nations (FAO), Italy&lt;/i&gt;; &lt;br&gt;&lt;br&gt;&lt;b&gt;Part 1 The problem of food losses and waste&lt;/b&gt;&lt;br&gt;2.Food losses and waste: definitions, causes and methods for quantification: &lt;i&gt;Elhadi M. Yahia, Universidad Autónoma de Querétaro, México; and Camelia Bucatariu, Independent Researcher, Italy&lt;/i&gt;; &lt;br&gt;3.The role of food losses and waste in food insecurity: &lt;i&gt;Camelia Bucatariu, Independent Researcher, Italy&lt;/i&gt;; &lt;br&gt;4.The multidimensional socio-economic impacts of food losses and waste: &lt;i&gt;Abdallah Omezzine, University of Nizwa, Oman; Elhadi M. Yahia, Universidad Autónoma de Querétaro, Mexico; and Camelia Bucatariu, Independent Researcher, Italy&lt;/i&gt;;&lt;br&gt;5.The environmental impact of food loss and waste (FLW): &lt;i&gt;I. Higuera-Ciapara and R. Lugo-Melchor, Food Technology Unit, Centro de Investigación y Asistencia en Tecnología y Diseño del Estado de Jalisco, A.C. (CIATEJ), Mexico; and L. O. Noriega-Orozco, Centro de Investigación en Alimentación y Desarrollo A.C. (CIAD), Mexico&lt;/i&gt;; &lt;br&gt;6.The impact of food loss and waste on human nutrition and health: &lt;i&gt;Jorge L. Chávez-Servín, Roberto A. Ferriz Martínez and Elhadi M. Yahia, Universidad Autónoma de Querétaro, Mexico&lt;/i&gt;; &lt;br&gt;7.The role of food safety in food waste and losses: &lt;i&gt;Dima Faour-Klingbeil, Plymouth University, UK and DFK for Safe Food Environment, Germany; and Ewen Todd, Ewen Todd Consulting, USA&lt;/i&gt;; &lt;br&gt;&lt;br&gt;&lt;b&gt;Part 2 Causes of food losses and waste&lt;/b&gt;&lt;br&gt;8.Improving supply chains to prevent food losses and waste: an overview:&lt;i&gt; Hamid El Bilali, University of Natural Resources and
Life Sciences (BOKU), Austria&lt;/i&gt;; &lt;br&gt;9.Food losses during production of agricultural commodities: &lt;i&gt;Elhadi M. Yahia, Universidad Autónoma de Querétaro, Mexico; José de Jesús Ornelas-Paz, Centro de Investigación en Alimentación y Desarrollo A.C. (CIAD), Mexico; Puran Bridgemohan, University of Trinidad and Tobago, Trinidad; and Santiago Vergara, Universidad Autónoma de Querétaro, Mexico&lt;/i&gt;; &lt;br&gt;10.Food losses and waste during food processing: &lt;i&gt;Hanne Møller, Aina Elstad Stensgård and Ole Jørgen Hanssen, Ostfold Research, Norway&lt;/i&gt;; &lt;br&gt;11.Temperature deviations during transport as a cause for food losses: &lt;i&gt;Reiner Jedermann, Institute for Microsensors, Actuators and
Systems (IMSAS), Germany; Ulrike Praeger and Martin Geyer, Leibniz Institute for Agricultural Engineering and Bioeconomy (ATB), Germany; and Walter Lang, Institute for Microsensors, Actuators and Systems (IMSAS), Germany&lt;/i&gt;; &lt;br&gt;12.Food waste at the consumer level: &lt;i&gt;Elhadi M. Yahia, Universidad Autónoma de Querétaro, Mexico; and Marie Mourad, Center for the Sociology of Organizations (CSO), France&lt;/i&gt;;&lt;br&gt;13.Food waste in food services: &lt;i&gt;Sampsa Nisonen and Kirsi Silvennoinen, Natural Research Institute Finland (LUKE), Finland&lt;/i&gt;; &lt;br&gt;&lt;br&gt;&lt;b&gt;Part 3 Food losses and waste in different commodities&lt;/b&gt;&lt;br&gt;14.Food losses and waste in cereal grains: &lt;i&gt;Tadele Tefera, International Centre of Insect Physiology and Ecology, Ethiopia; and Esayas Mendesil, Jimma University, Ethiopia&lt;/i&gt;; &lt;br&gt;15.Losses and waste in fruits and vegetables: &lt;i&gt;Elhadi M. Yahia, Universidad Autónoma de Querétaro, Mexico; and Jorge M. Fonseca, Food and Agriculture Organization of the United Nations (FAO), Italy&lt;/i&gt;; &lt;br&gt;16.Food losses and food waste in roots and tubers: &lt;i&gt;Martini Binti Mohammad Yusoff and Azizah Binti Misran,
Universiti Putra Malaysia, Malaysia&lt;/i&gt;; &lt;br&gt;17.Food losses and waste in meats: &lt;i&gt;Salah El-Safty, Ain Shams University, Egypt; and Carlos
F. Sosa-Ferreyra, Universidad Autónoma de Querétaro, Mexico&lt;/i&gt;; &lt;br&gt;18.Understanding and preventing seafood loss and waste: &lt;i&gt;I. Higuera-Ciapara and R. Lugo-Melchor, Food Technology Unit, Centro de Investigación y Asistencia en Tecnología y Diseño del Estado de Jalisco, A.C. (CIATEJ), Mexico; and L. O. Noriega-Orozco, Centro de Investigación en Alimentación y Desarrollo A.C. (CIAD), Mexico&lt;/i&gt;; &lt;br&gt;&lt;br&gt;&lt;b&gt;Part 4 Reducing food losses and waste&lt;/b&gt;&lt;br&gt;19.Investment needs and role of the private sector in reducing food loss and waste: &lt;i&gt;Pilar Santacoloma, Food and Agriculture Organization of the United Nations (FAO), Colombia; Laura Brenes, Agribusiness School Tecnológico de Costa Rica and Costa Rican FLW Network, Costa Rica; Sara Granados, Food and Agriculture Organization of the United Nations (FAO), Chile; Maria Fernanda Jimenez Morales, Agribusiness School Tecnológico de Costa Rica and Costa Rican FLW Network, Costa Rica; and Luis Saez, Universidad Santiago de Chile, Chile&lt;/i&gt;; &lt;br&gt;20.The role of food banks in food security and food loss and waste (FLW) prevention: &lt;i&gt;Moez El Shohdi, Egyptian Food Bank/Food Banking Regional Network, Egypt; and Rasha El Shafei, Universities of Canada in Egypt, Egypt&lt;/i&gt;; &lt;br&gt;21.Reusing and recycling of food waste: &lt;i&gt;Jesús R. Rodríguez-Núñez, Universidad de Guanajuato, Mexico; and Armida Rodríguez-Félix and Tomás J. Madera-Santana, Centro de Investigación en Alimentación y Desarrollo A.C. (CIAD), Mexico&lt;/i&gt;; &lt;br&gt;22.Householder food waste prevention campaigns:
contributions from psychology and marketing: &lt;i&gt;Sandra Davison and Anne Sharp, University of South Australia, Australia&lt;/i&gt;; &lt;br&gt;23.Reusing food waste: the importance of mycotoxin detection and decontamination: &lt;i&gt;F. Ascencio, Centro de Investigaciones Biológicas del
Noroeste, Mexico; and T. Sandoval-Contreras, Instituto Tecnológico de Tepic, Mexico&lt;/i&gt;; &lt;br&gt;&lt;br&gt;&lt;b&gt;Part 5 Regional case studies&lt;/b&gt;&lt;br&gt;24.Challenges and initiatives in reducing food losses and waste: United States: &lt;i&gt;Leigh Prezkop and Amanda Stone, World Wildlife Fund (WWF), USA; Gregory A. Baker, Santa Clara University, USA; Lisa K. Johnson, Independent Consultant, USA; and Jonathan Deutsch, Drexel University, USA&lt;/i&gt;; &lt;br&gt;25.Challenges and initiatives in reducing food loss and waste in Europe: &lt;i&gt;Camelia Bucatariu, Independent Researcher, Italy&lt;/i&gt;; &lt;br&gt;26.Food losses and waste in the Near East and North Africa region: &lt;i&gt;Elhadi M. Yahia, Universidad Autónoma de Querétaro, Mexico&lt;/i&gt;; &lt;br&gt;27.Challenges and initiatives in reducing postharvest food losses and food waste: sub-Saharan Africa: &lt;i&gt;Tanya Stathers, Natural Resources Institute (NRI) – University of Greenwich, UK; and Brighton Mvumi, University of Zimbabwe, Zimbabwe&lt;/i&gt;; &lt;br&gt;28.Challenges and initiatives in reducing food losses and waste: Latin America and the Caribbean: &lt;i&gt;Laura Brenes-Peralta and María Fernanda Jiménez-Morales,
Instituto Tecnológico de Costa Rica, Costa Rica; Murillo Freire Junior, Empresa Brasileira de Pesquisa Agropecuária (EMBRAPA), Brazil; Walter Belik, Universidad Estadual de Campinas (UNICAMP), Brazil; Natalia Basso, Ministry of Agriculture Livestock and Fisheries, Argentina; Gustavo Polenta, Centro de Investigación de Agroindustria del Instituto Nacional de Tecnología Agropecuaria (INTA), Argentina; Catalina Giraldo, Cadenas de
Valor Sustentables SpA (Sustainable Value Chains), Chile; and Sara Granados, Food and Agriculture Organization of the United Nations (FAO), Chile&lt;/i&gt;; &lt;br&gt;</t>
  </si>
  <si>
    <t>&lt;ul&gt;&lt;li&gt;The first comprehensive review of the causes and prevention of food losses and waste (FLW), bringing together leading experts from around the world.&lt;/li&gt;&lt;li&gt;Multi-dimensional approach in addressing the problem of FLW from a range of perspectives: key stages in the supply chain, different types of commodity and different regions in the world.&lt;/li&gt;&lt;li&gt;Valuable case studies from different regions on practical measures to tackle FLW.&lt;/li&gt;&lt;/ul&gt;</t>
  </si>
  <si>
    <t>10.19103/AS.2019.0053</t>
  </si>
  <si>
    <t>TVG;TVF;TVK</t>
  </si>
  <si>
    <t>TEC003070;TEC003030;TEC003090;TEC012030</t>
  </si>
  <si>
    <t>This collection reviews current research on understanding nutrient cycles, the ways crops process nutrients, the environmental effects of fertilizer use and how this understanding can be used to improve nutrient use efficiency for a more resource-efficient and climate-smart agriculture. Parts 1-3 summarise research on the primary macronutrients: nitrogen, phosphorus and potassium. Chapters review what we know about nutrient cycles, crop nutrient processing, potential environmental effects and ways of optimising nutrient use efficiency (NUE). &lt;br&gt;&lt;br&gt;The fourth section of the book discusses secondary macronutrients and micronutrients including: calcium, iron, zinc, boron, manganese and molybdenum as well as soil organic matter. The final part of the book reviews research on optimising fertiliser use. Chapters cover topics such as assessing nutrient availability and advances in integrated plant nutrient management. Other chapters discuss enhanced efficiency fertilisers, the use of bio-effectors/bio-stimulants, fertigation techniques, foliar fertilizers and the use of treated wastes in crop nutrition.</t>
  </si>
  <si>
    <t>&lt;b&gt;Part 1 Primary macronutrients: nitrogen&lt;/b&gt;&lt;br&gt;1.Advances in understanding the nitrogen cycle in crop production: &lt;i&gt;David Pilbeam, University of Leeds, UK&lt;/i&gt;; &lt;br&gt;2.Advances in understanding uptake and utilization of nitrogen in wheat: &lt;i&gt;Ajit S. Nehe and M. John Foulkes, University of Nottingham, UK&lt;/i&gt;;  &lt;br&gt;3.Advances in optimising nitrogen-use efficiency in crop production: &lt;i&gt;J. F. Angus, CSIRO Agriculture and Food and Graham Centre – Charles Sturt University, Australia&lt;/i&gt;; &lt;br&gt;&lt;br&gt;&lt;b&gt;Part 2 Primary macronutrients: phosphorus&lt;/b&gt;;&lt;br&gt;4.Advances in understanding crop use of phosphorus: &lt;i&gt;Timothy S. George and Philip J. White, The James Hutton Institute, UK&lt;/i&gt;; &lt;br&gt;5.Advances in understanding the environmental effects of phosphorus fertilization: &lt;i&gt;Andrew N. Sharpley, University of Arkansas, USA&lt;/i&gt;; &lt;br&gt;6.Enhancing phosphorus-use efficiency in crop production: &lt;i&gt;J. L. Havlin, North Carolina State University, USA; and A. J. Schlegel, Kansas State University, USA&lt;/i&gt;; &lt;br&gt;&lt;br&gt;&lt;b&gt;Part 3 Primary macronutrients: potassium&lt;/b&gt;&lt;br&gt;7.Advances in understanding the potassium cycle in crop production: &lt;i&gt;Qifu Ma and Richard Bell, Murdoch University, Australia&lt;/i&gt;; &lt;br&gt;8.Potassium in crop physiology: &lt;i&gt;Philip J. White, The James Hutton Institute, UK&lt;/i&gt;; &lt;br&gt;9.Advances in optimizing potassium-use efficiency in crop production: &lt;i&gt;Kaushik Majumdar, African Plant Nutrition Institute and Mohammed VI Polytechnic University, Morocco; Meenu Rani, formerly ICAR-Indian Institute of Farming Systems Research, India; T. Scott Murrell, African Plant Nutrition Institute and Mohammed VI Polytechnic University, Morocco and Purdue University, USA; Sudarshan Dutta, African Plant Nutrition Institute and Mohammed VI Polytechnic University, Morocco; T. Satyanarayana, formerly International Plant Nutrition Institute, India; V. K. Singh, ICAR-Indian Agricultural Research Institute, India; Jagadish Timsina, University of Melbourne, Australia and CIMMYT,
Bangladesh; and B. S. Dwivedi, ICAR-Indian Agricultural Research Institute, India&lt;/i&gt;; &lt;br&gt;&lt;br&gt;&lt;b&gt;Part 4 Secondary macronutrients and micronutrients&lt;/b&gt;&lt;br&gt;10.Secondary macronutrients: advances in understanding calcium cycling in soils, uptake/use by plants and ways of optimizing calcium-use efficiency in crop production: &lt;i&gt;Milan Mesic, Zeljka Zgorelec, Aleksandra Percin, Igor Bogunovic and Darija Bilandzija, University of Zagreb, Croatia&lt;/i&gt;; &lt;br&gt;11.The effect of soil organic matter on plant mineral nutrition: &lt;i&gt;O. Urrutia, J. Erro, M. Fuentes, M. Olaetxea and M. Garnica, University of Navarra, Spain; R. Baigorri, TIMAC AGRO, UK; A. M. Zamarreño, M. Movila and D. De Hita, University of Navarra, Spain; and J. M. Garcia-Mina, University of Navarra, Spain and Centre Mondial De L’Innovation Roullier, France&lt;/i&gt;; &lt;br&gt;12.Advances in understanding iron cycling in soils, uptake/use by plants and ways of optimising iron-use efficiency in crop production: &lt;i&gt;Yashbir Singh Shivay and Sunil Mandi, ICAR – Indian Agricultural Research Institute, India&lt;/i&gt;; &lt;br&gt;13.Current advances in zinc in soils and plants: implications for zinc efficiency and biofortification studies: &lt;i&gt;Gokhan Hacisalihoglu, Florida A&amp;M University, USA; and Matthew W. Blair, Tennessee State University, USA&lt;/i&gt;; &lt;br&gt;14.Advances in understanding boron cycling in soils, uptake/use by plants and ways of optimizing boron use efficiency in crop production: &lt;i&gt;Heiner E. Goldbach, University of Bonn, Germany&lt;/i&gt;; &lt;br&gt;15.Micronutrients: advances in understanding manganese cycling in soils, acquisition by plants and ways of optimizing manganese efficiency in crops: &lt;i&gt;Sidsel Birkelund Schmidt and Søren Husted, University of
Copenhagen, Denmark&lt;/i&gt;; &lt;br&gt;16.Micronutrients: advances in understanding molybdenum in crop production: &lt;i&gt;Aruna Nandety and Ali M. Missaoui, University of Georgia-Athens, USA&lt;/i&gt;; &lt;br&gt;&lt;br&gt;&lt;b&gt;Part 5 Optimising fertilizer use&lt;/b&gt;&lt;br&gt;17.Advances in assessing nutrient availability in soils: &lt;i&gt;Frederikke N. Mikkelsen, Maria M. Rieckmann and Kristian H. Laursen, University of Copenhagen, Denmark&lt;/i&gt;; &lt;br&gt;18.Advances in integrated plant nutrient management: &lt;i&gt;Bijay-Singh, Punjab Agricultural University, India; and Ali M. Ali, Desert Research Center, Egypt&lt;/i&gt;; &lt;br&gt;19.Developments in the use of fertilizers: &lt;i&gt;Bryan G. Hopkins, Brigham Young University, USA&lt;/i&gt;; &lt;br&gt;20.Bio-effectors to optimize the mineral nutrition of crop plants: &lt;i&gt;Markus Weinmann and Günter Neumann, University Hohenheim, Germany&lt;/i&gt;; &lt;br&gt;21.Advances in fertigation techniques to optimize crop nutrition: &lt;i&gt;Asher Bar-Tal, Uri Yermiyahu and Alon Ben-Gal, Agricultural Research Organization (ARO), Israel&lt;/i&gt;; &lt;br&gt;22.Advances in foliar fertilizers to optimize crop nutrition: &lt;i&gt;Victoria Fernández, Technical University of Madrid, Spain; and Héctor A. Bahamonde, Instituto Nacional de Tecnología Agropecuaria (INTA), Argentina&lt;/i&gt;; &lt;br&gt;23.Optimizing the use of treated wastes in crop nutrition: &lt;i&gt;Sylvia Kratz, Kerstin Panten, Ewald Schnug and Elke Bloem, Julius Kühn-Institute, Germany&lt;/i&gt;; &lt;br&gt;</t>
  </si>
  <si>
    <t>&lt;ul&gt;&lt;li&gt;Focus on integrating research on nutrient cycling, crop nutrient processing and the environmental impact of fertiliser use to identify ways of improving nutrient use efficiency (NUE) in the use of particular fertilisers&lt;/li&gt;&lt;li&gt;Includes research on a range of secondary macronutrients and micronutrients including: calcium, magnesium, zinc, boron, manganese and molybdenum&lt;/li&gt;&lt;li&gt;Reviews a wide range of options for reducing/optimising current levels of fertiliser use&lt;/li&gt;&lt;/ul&gt;</t>
  </si>
  <si>
    <t>10.19103/AS.2019.0062</t>
  </si>
  <si>
    <t>This collection reviews key recent research on developing urban and peri-urban agriculture. &lt;br&gt;&lt;br&gt;Chapters first discuss ways of building urban agriculture, from planning and business models to building social networks to support local supply chains. Other chapters survey developments in key technologies for urban agriculture, including rooftop systems and vertical farming. The book also assesses challenges and improvements in irrigation, waste management, composting/soil nutrition and pest management. The final group of chapters provides a series of case studies on urban farming of particular commodities, including horticultural produce, livestock and forestry.</t>
  </si>
  <si>
    <t>&lt;b&gt;Part 1 Building urban agriculture networks&lt;/b&gt;&lt;br&gt;1.Creating a supportive public policy framework for urban agriculture: &lt;i&gt;Johannes S. C. Wiskerke, Wageningen University, The Netherlands&lt;/i&gt;; &lt;br&gt;2.The changing role of urban agriculture in municipal planning: from planning for urban agriculture to urban agriculture for planning: &lt;i&gt;Nevin Cohen, City University of New York, USA&lt;/i&gt;; &lt;br&gt;3.Urban agriculture and local communities: encouraging engagement, building cohesion, and linking to global agreements: &lt;i&gt;Laine Young, Wilfrid Laurier University, Canada; and Alison Blay-Palmer, Wilfrid Laurier University and The Balsillie School of International Affairs, Canada&lt;/i&gt;; &lt;br&gt;4.Building continuous productive (peri-)urban landscapes: &lt;i&gt;André Viljoen and Katrin Bohn, University of Brighton, UK&lt;/i&gt;; &lt;br&gt;5.Building natural resource networks: urban agriculture and the circular economy: &lt;i&gt;Stefano Pascucci, University of Exeter, UK&lt;/i&gt;; &lt;br&gt;&lt;br&gt;&lt;b&gt;Part 2 Technologies for urban agriculture&lt;/b&gt;&lt;br&gt;6.Rooftop systems for urban agriculture: &lt;i&gt;Elisa Appolloni and Francesco Orsini, Bologna University, Italy; and Cecilia Stanghellini, Wageningen UR Greenhouse Horticulture, The Netherlands&lt;/i&gt;; &lt;br&gt;7.Vertical farming systems for urban agriculture: &lt;i&gt;Dickson Despommier, Columbia University, USA&lt;/i&gt;; &lt;br&gt;8.Redirecting nutrients in urban waste to urban agriculture: &lt;i&gt;Rosanne Wielemaker and Jan Weijma, Wageningen University, The Netherlands&lt;/i&gt;; &lt;br&gt;9.Pest management for urban agriculture: &lt;i&gt;Giovanni G. Bazzocchi, University of Bologna, Italy&lt;/i&gt;; &lt;br&gt;&lt;br&gt;&lt;b&gt;Part 3 Case studies&lt;/b&gt;&lt;br&gt;10.Optimizing horticulture for urban agriculture: &lt;i&gt;B. W. Alsanius, Swedish University of Agricultural Sciences, Sweden; M. Jirström, Lund University, Sweden; M. T. Naznin and S. Khalil, Swedish University of Agricultural Sciences, Sweden; and E.-C. Ekström, Uppsala University, Sweden&lt;/i&gt;; &lt;br&gt;11.Optimizing livestock farming in urban agriculture: &lt;i&gt;Delia Grace, International Livestock Research Institute (ILRI), Kenya; Elizabeth Cook, International Livestock Research Institute (ILRI), Kenya and University of Liverpool, UK; and Johanna Lindahl, International Livestock Research Institute (ILRI), Kenya and Uppsala University and Swedish University of
Agricultural Sciences (SLU), Sweden&lt;/i&gt;; &lt;br&gt;12.Optimising aquaculture/aquaponics in urban agriculture: developing rooftop water farms: &lt;i&gt;Anja Steglich, Grit Bürgow and Angela Million, Technical University of Berlin, Germany&lt;/i&gt;; &lt;br&gt;13.Optimizing urban beekeeping: &lt;i&gt;Erik Stange, Norwegian Institute for Nature Research, Norway&lt;/i&gt;; &lt;br&gt;14.Optimising urban forestry: the food connection: &lt;i&gt;Cecil C. Konijnendijk and Hyeone Park, University of British Columbia, Canada&lt;/i&gt;;&lt;br&gt;</t>
  </si>
  <si>
    <t>&lt;ul&gt;&lt;li&gt;Strong focus on infrastructural requirements for successful urban agriculture, such as public policy and planning frameworks, business models and social networks&lt;/li&gt;&lt;li&gt;Covers developments in key technologies such as rooftop and vertical farming, as well as waste management&lt;/li&gt;&lt;li&gt;Includes case studies of particular commodities, including horticultural produce, livestock and forestry&lt;/li&gt;&lt;/ul&gt;</t>
  </si>
  <si>
    <t>10.19103/AS.2019.0063</t>
  </si>
  <si>
    <t>TVF;TVH;TVHH</t>
  </si>
  <si>
    <t>TEC003070;TEC003020;TEC003100</t>
  </si>
  <si>
    <t>TVU;TVF;TVH</t>
  </si>
  <si>
    <t>There is a need to develop next-generation bioenergy systems that exhibit net carbon capture. This collection reviews advances in producing next-generation biofuels from plant materials. These address climate change by fixing carbon in co-products. &lt;br&gt;&lt;br&gt;Part 1 discusses key technologies to achieve this goal such as biomass gasification, fast pyrolysis and torrefaction. Chapters review advances in technology, applications and commercial development. Part 2 assesses advances in production of biofuels from crops such as jatropha, oilseeds (such as canola and rapeseed), Miscanthus, switchgrass and willow, as well as the sustainable use of seaweed for biofuel. &lt;br&gt;&lt;br&gt;With its international range of expert authors, &lt;i&gt;Achieving carbon-negative bioenergy systems&lt;/i&gt; from plant materials will be a standard reference for researchers in agricultural and environmental science focussing on plant-based biofuel technologies, as well as government and other agencies supporting this sector.</t>
  </si>
  <si>
    <t>&lt;b&gt;Part 1 Technologies&lt;/b&gt;&lt;br&gt;1.Biomass gasification for bioenergy: &lt;i&gt;Maria Puig-Arnavat, Technical University of Denmark, Denmark; Tobias Pape Thomsen, Roskilde University, Denmark; and Zsuzsa Sárossy, Rasmus Østergaard Gadsbøll, Lasse Røngaard Clausen and Jesper Ahrenfeldt, Technical University of Denmark, Denmark&lt;/i&gt;; &lt;br&gt;2.Fast pyrolysis for biofuel production: &lt;i&gt;David Shonnard, Olumide Winjobi and Daniel Kulas, Michigan Technological University, USA&lt;/i&gt;; &lt;br&gt;3.Producing biofuels with torrefaction: &lt;i&gt;Donald R. Fosnacht, Natural Resources Research Institute – University of Minnesota, USA&lt;/i&gt;; &lt;br&gt;&lt;br&gt;&lt;b&gt;Part 2 Materials&lt;/b&gt;&lt;br&gt;4.Production of biodiesel from renewable sources: &lt;i&gt;Dan Zeng, Daidi Fan, Le Wu and Yuqi Wang, Northwest University, China;&lt;/i&gt;&lt;br&gt;5.Production of biodiesel from oilseeds: &lt;i&gt;Jatropha curcas&lt;/i&gt;: &lt;i&gt;Rahmath Abdulla, Universiti Malaysia Sabah, Malaysia&lt;/i&gt;; &lt;br&gt;6.Production of biodiesel from oilseeds: canola/rapeseed: &lt;i&gt;B. Brian He and Dev Shrestha, University of Idaho, USA&lt;/i&gt;; &lt;br&gt;7.Sustainable use of &lt;i&gt;Miscanthus&lt;/i&gt; for biofuel: &lt;i&gt;Paul Robson, University of Aberystwyth, UK; Astley Hastings, University of Aberdeen, UK; John Clifton-Brown, University of Aberystwyth, UK; and Jon McCalmont, University of Exeter, UK&lt;/i&gt;; &lt;br&gt;8.Sustainable use of switchgrass for biofuel: &lt;i&gt;John Fike, Virginia Tech, USA; Vance Owens, South Dakota State University, USA; David Parrish, Virginia Tech, USA; and Rana Genedy, Cairo, Egypt&lt;/i&gt;; &lt;br&gt;9.Sustainable production of willow for biofuel use: &lt;i&gt;M. Weih, P.-A. Hansson, J. A. Ohlsson, M. Sandgren, A. Schnürer and A.-C. Rönnberg- Wästljung, Swedish University of Agricultural Sciences, Sweden&lt;/i&gt;; &lt;br&gt;10.Sustainable use of seaweed for biofuel: &lt;i&gt;Jay Liu, Boris Brigljević and Peyman Fasahati, Pukyong National University, South Korea&lt;/i&gt;; &lt;br&gt;</t>
  </si>
  <si>
    <t>&lt;ul&gt;&lt;li&gt;Focus on net carbon capture bioenergy technologies which fully address the challenge of climate change&lt;/li&gt;&lt;li&gt;Focus on optimising use of co-products and non-food plant materials&lt;/li&gt;&lt;li&gt;Reviews of key technologies and products cover both principles and practical applications, including case studies
&lt;/li&gt;&lt;/ul&gt;</t>
  </si>
  <si>
    <t>10.19103/AS.2019.0027</t>
  </si>
  <si>
    <t>THT;THX;TVF</t>
  </si>
  <si>
    <t>SCI024000;TEC003070;TEC031000</t>
  </si>
  <si>
    <t>THVB;TVF</t>
  </si>
  <si>
    <t>This collection reviews advances in research on improving barley cultivation across the value chain. Part 1 reviews advances in understanding barley physiology in such areas as plant growth, grain development and plant response to abiotic stress. &lt;br&gt;&lt;br&gt;Chapters also review current developments in exploiting genetic diversity and mapping the barley genome. Building on this foundation, the second part of the book summarises advances in breeding with chapters on breeding trial design as well as advances in molecular breeding techniques such as genome wide association studies (GWAS) and targeted induced lesions in genomes (TILLING). Part 3 looks further along the value chain at ways of optimising cultivation practices. There are chapters on post-harvest storage as well as fungal diseases, weeds and integrated methods for their management. The final part of the book assesses current developments in optimising barley for particular end uses such as malting, brewing and animal feed as well as current research on the nutraceutical properties of barley.</t>
  </si>
  <si>
    <t>&lt;b&gt;Part 1 Plant physiology and genetics&lt;/b&gt;&lt;br&gt;1.Advances in understanding of barley plant physiology: plant development and architecture: &lt;i&gt;Andrea Visioni, International Center for Agricultural Research in the Dry Areas (ICARDA), Morocco&lt;/i&gt;; &lt;br&gt;2.Advances in understanding barley plant physiology: responses to abiotic stress: &lt;i&gt;Alessandro Tondelli, Cristina Crosatti, Stefano Delbono and Luigi Cattivelli, CREA Research Centre for Genomics and Bioinformatics, Italy&lt;/i&gt;; &lt;br&gt;3.Advances in the understanding of barley plant physiology: factors determining grain development, composition and chemistry: &lt;i&gt;Ljudmilla Borisjuk, Hardy Rolletschek and Volodymyr Radchuk, Leibniz Institute of Plant Genetics and Crop Plant Research (IPK), Germany&lt;/i&gt;; &lt;br&gt;4.Exploring barley germplasm for yield improvement under sulphur limiting environments: &lt;i&gt;Tefera Tolera Angessa, Murdoch University, Australia; Kefei Chen, Curtin University, Australia; David Farleigh, Jenifer Bussanich and Lee-Anne McFawn, Department of Primary Industries and Regional Development-Western Australia, Australia; Kevin Whitfield, CSBP Limited, Australia; Brendon Weir, Mullewa, Australia; Steve Cosh, Department of Primary Industries and Regional Development-Western Australia, Australia; Achalu Chimdi, Gudeta Nepir Gurmu and Tadesse Kenea Amentae, Ambo University, Ethiopia; and Chengdao Li, Murdoch University, Australia&lt;/i&gt;; &lt;br&gt;5.Mapping and exploiting the barley genome: techniques for mapping genes and relating them to desirable traits: &lt;i&gt;Hélène Pidon and Nils Stein, Leibniz Institute of Plant Genetics and Crop Plant Research (IPK), Germany&lt;/i&gt;; &lt;br&gt;&lt;br&gt;&lt;b&gt;Part 2 Advances in breeding&lt;/b&gt;&lt;br&gt;6.Advanced designs for barley breeding experiments: &lt;i&gt;Alison Kelly, Queensland Department of Agriculture and Fisheries and Queensland Alliance for Agriculture and Food Innovation (QAAFI), The University of Queensland, Australia; and Clayton Forknall, Queensland Department of
Agriculture and Fisheries, Australia&lt;/i&gt;; &lt;br&gt;7.Advances in molecular breeding techniques for barley: genome-wide association studies (GWAS): &lt;i&gt;W. T. B. Thomas, James Hutton Institute, UK&lt;/i&gt;; &lt;br&gt;8.Advances in molecular breeding techniques for barley: targeted induced local lesions in genomes (TILLING): &lt;i&gt;Serena Rosignoli and Silvio Salvi, University of Bologna, Italy&lt;/i&gt;; &lt;br&gt;&lt;br&gt;&lt;b&gt;Part 3 Cultivation techniques, pest and disease management&lt;/b&gt;&lt;br&gt;9.Advances in postharvest storage and handling of barley: methods to prevent or reduce mycotoxin contamination: &lt;i&gt;Zhao Jin and Paul Schwarz, North Dakota State University, USA&lt;/i&gt;; &lt;br&gt;10.Fungal diseases affecting barley: &lt;i&gt;Robert S. Brueggeman, Shyam Solanki, Gazala Ameen and Karl Effertz, Washington State University, USA; Roshan Sharma Poudel, North Dakota State University, USA; and Aziz Karakaya, Ankara University, Turkey&lt;/i&gt;; &lt;br&gt;11.Integrated disease management of barley: &lt;i&gt;Adrian C. Newton, James Hutton Institute and SRUC, UK; and Henry E. Creissen, Neil D. Havis, and Fiona J. Burnett, SRUC, UK&lt;/i&gt;; &lt;br&gt;12.Integrated weed management in barley cultivation: &lt;i&gt;Michael Widderick, Queensland Department of Agriculture and Fisheries, Australia&lt;/i&gt;; &lt;br&gt;&lt;br&gt;&lt;b&gt;Part 4 Quality&lt;/b&gt;&lt;br&gt;13.Developing barley crops for improved malt quality: &lt;i&gt;Glen Fox, University of California–Davis, USA and The University of Queensland, Australia; and Reg Lance, Queensland Department of Agriculture and Fisheries, Australia&lt;/i&gt;; &lt;br&gt;14.Developing barley crops for improved brewing quality: &lt;i&gt;Søren Knudsen, Finn Lok and Ilka Braumann, Carlsberg Research Laboratory, Denmark&lt;/i&gt;; &lt;br&gt;15.Optimising the use of barley as an animal feed: &lt;i&gt;David M. E. Poulsen, Queensland University of Technology, Australia&lt;/i&gt;; &lt;br&gt;16.Nutritional and bioactive compounds in barley: &lt;i&gt;Nancy Ames, Joanne Storsley, Lovemore Malunga and Sijo Joseph Thandapilly, Agriculture and Agri-Food Canada, Canada&lt;/i&gt;; &lt;br&gt;</t>
  </si>
  <si>
    <t>&lt;ul&gt;&lt;li&gt;Strong focus on advances in understanding barley physiology which inform decisions about breeding and cultivation&lt;/li&gt;&lt;li&gt;Detailed coverage of molecular breeding techniques such as genome wide association studies (GWAS) and targeted induced lesions in genomes (TILLING)&lt;/li&gt;&lt;li&gt;Covers latest research on optimising barley for particular end uses such as malting, brewing and animal feed&lt;/li&gt;&lt;/ul&gt;</t>
  </si>
  <si>
    <t>10.19103/AS.2019.0060</t>
  </si>
  <si>
    <t>TVKC;PSTD;PSTP;TVF;TVP</t>
  </si>
  <si>
    <t>TVK;PSTB;TVF;TVP</t>
  </si>
  <si>
    <t>&lt;b&gt;"What Dr Samuel Johnson did for English, Professor Amir Kassam has done for Conservation Agriculture (CA).  He is eminently well qualified and has enlisted more than a hundred battle-hardened champions to contribute 26 chapters amounting to over a thousand scholarly pages.  The content is formidable. Volume one, Systems and Science, embraces: the need for CA; global developments; soil health and landscape management; the roles of minimum soil disturbance, mulch and cover crops; crops and cropping systems, vegetable systems, perennial systems; integration of cropping and livestock; mechanization; certification; institutional and policy support. Volume two, Practice and Benefits, includes management of crops and cropping systems, soil, weeds, insect pests and disease, nutrients, carbon, and biodiversity; climate change mitigation and adaptation; benefits to farmers and society; ecosystem services; and rehabilitation of degraded farmland…This book can change the future."&lt;/b&gt;&lt;i&gt;review by David Dent in International Journal of Environmental Studies&lt;/i&gt;&lt;br&gt;&lt;br&gt;This volume summarises research on key components for successful Conservation Agriculture (CA). &lt;br&gt;&lt;br&gt;Chapters review the latest research on ways of optimising no-till techniques to minimise soil disturbance in relation to seeding, weeding and other operations. Chapters also review ways to improve soil health in CA, including mulch cover, cover crops, rotations and intercropping. &lt;br&gt;&lt;br&gt;The book also includes case studies on optimising CA in particular systems, including rice, root, tuber and horticultural crops as well as integrating livestock in CA systems. The book concludes by looking at certification schemes and institutional support to promote good CA practice.</t>
  </si>
  <si>
    <t>1.The need for Conservation Agriculture: &lt;i&gt;Amir Kassam, University of Reading, UK; and Laila Kassam, Animal Think Tank, UK&lt;/i&gt;; &lt;br&gt;2.Development of Conservation Agriculture systems globally: &lt;i&gt;Amir Kassam, University of Reading, UK; Rolf Derpsch, Consultant, Paraguay; and Theodor Friedrich, Food and Agriculture Organization of the United Nations (FAO), Italy&lt;/i&gt;; &lt;br&gt;3.Conservation Agriculture Systems: soil health and landscape management: &lt;i&gt;Don Reicosky, Soil Scientist Emeritus USDA-ARS and University of Minnesota, USA&lt;/i&gt;; &lt;br&gt;4.The role of no or minimum mechanical soil disturbance in Conservation Agriculture systems: &lt;i&gt;Theodor Friedrich, Food and Agriculture Organization of the United Nations (FAO), Italy&lt;/i&gt;; &lt;br&gt;5.The role and management of soil mulch and cover crops in Conservation Agriculture systems: &lt;i&gt;A. Calegari, Agricultural Research Institute of Paraná State (IAPAR), Brazil; T. Tiecher, Federal University of Rio Grande do Sul (UFRGS), Brazil; E. B. Wutke, Research Agricultural Institute of Campinas (IAC), Brazil; L. B. dos S. Canalli, Agricultural Research Institute of Paraná State (IAPAR), Brazil; R. Bunch, Consultant, Brazil; and D. dos S. Rheinheimer, Federal University of Santa Maria, Brazil&lt;/i&gt;; &lt;br&gt;6.The role of crop and cropping system management in Conservation Agriculture systems: &lt;i&gt;Peter Hobbs, Cornell University, USA; Christian Thierfelder, International Maize and Wheat Research Center (CIMMYT), Zimbabwe; Patrick Wall, Independent Consultant – Sustainable Agricultural Systems, Mexico; Raj Gupta, Center for Advancement of Sustainable Agriculture, India; and Ademir Calegari, Agricultural Research Institute of Paraná State (IAPAR), Brazil&lt;/i&gt;; &lt;br&gt;7.Management of vegetable Conservation Agriculture systems: &lt;i&gt;Jamil Abdalla Fayad, Agricultural Research and Rural Extension
Company of Santa Catarina (EPAGRI), Brazil; Jucinei José Comin, Federal University of Santa Catarina State (UFSC), Brazil; Alvaro Mafra, Santa Catarina State University, Brazil; Claudinei Kurtz, Agricultural Research and Rural Extension Company of Santa Catarina (EPAGRI), Brazil; Samira Jamil Fayad, Santa Catarina State University, Brazil; Nuno Rodrigues Madeira, EMBRAPA, Brazil; Darlan Marcheze and Leandro do Prado Wildner, Agricultural Research and Rural Extension Company of Santa Catarina (EPAGRI), Brazil; Ademir Calegari, Agricultural Research Institute of Paraná State (IAPAR), Brazil; and Arcangelo Loss, Cledimar Rogério Lourenzi, Monique Souza, and Guilherme Wilbert Ferreira, Federal University of Santa
Catarina State (UFSC), Brazil&lt;/i&gt;; &lt;br&gt;8.Managing perennial Conservation Agriculture systems: orchards, plantations and agroforestry: &lt;i&gt;Amir Kassam, University of Reading, UK; Emilio J. González- Sánchez, University of Cordoba and Asociación Española de Agricultura de Conservación Suelos Vivos (AEACSV), Spain and European Conservation Agriculture Federation, Belgium; Sim Choon Cheak, Sime Darby Research Sdn. Bhd, Malaysia; Zaharah A. Rahman, formerly Putra University, Malaysia; Julio Roman-Vazquez and Francisco Marquez-Garcia, University of Cordoba, Spain; Rosa Carbonell-Bojollo, Centro IFAPA Alameda del Obispo, Spain; Oscar Veroz-Gonzalez, Asociación Española de Agricultura de Conservación Suelos Vivos (AEACSV), Spain; and Dennis P. Garrity, World Agroforestry Centre (ICRAF), Kenya&lt;/i&gt;; &lt;br&gt;9.Integration of crop-livestock in Conservation Agriculture systems: &lt;i&gt;John N. Landers, Independent Consultant, Brazil; Pedro Luiz de Freitas, Embrapa Solos, Brazil; Luiz Carlos Balbino, Embrapa Cerrados, Brazil; Júlio César Salton, Embrapa Agropecuária Oeste, Brazil; and Robélio Leandro Marchão, Embrapa Cerrados, Brazil&lt;/i&gt;; &lt;br&gt;10.Status of mechanization in Conservation Agriculture systems: &lt;i&gt;Augusto Guilherme de Araújo, Agricultural Research Institute of Paraná State (IAPAR), Brazil; Brian Sims, Independent Consultant, UK; Jack Desbiolles, University of South Australia, Australia; Denizart Bolonhezi, Agronomic Institute of Campinas (IAC), Brazil; Enamul Haque, Murdoch University, Australia; He Jin, China Agricultural University, China; Jamil Abdalla Fayad, Independent Consultant, Brazil; Josef Kienzle, Food and Agriculture Organization of the United Nations (FAO), Italy; Leandro do Prado Wildner, Agricultural Research and Rural Extension Corporation of Santa Catarina State (EPAGRI), Brazil; Li Hongwen, China Agricultural
University, China; Marcelo Zanella, Agricultural Research and Rural Extension Corporation of Santa Catarina State (EPAGRI), Brazil; Oussama El Gharras, National Agricultural Research Institute (INRA), Morocco; Richard Bell, Murdoch University, Australia; Roberto Peiretti, Global Farmer Network (GFN), Argentina; Saidi Mkomwa, African Conservation Tillage Network (ACT), Kenya; Sjoerd Willem Duiker, Pennsylvania State University,
USA; and Theodor Friedrich, Food and Agriculture Organization of the United Nations (FAO), Italy&lt;/i&gt;; &lt;br&gt;11.Certification schemes for Conservation Agriculture systems: &lt;i&gt;Juliana Albertengo, Iowa State University, USA&lt;/i&gt;; &lt;br&gt;12.Institutional and policy support for Conservation Agriculture uptake: &lt;i&gt;Tom Goddard, Alberta Agriculture and Forestry, Canada; Gottlieb Basch, University of Evora, Portugal; Rolf Derpsh, Agricultural Consultant, Paraguay; Li Hongwen and He Jin, China Agriculture University, China; Muratbek Karabayev, International Maize and Wheat Improvement Center (CIMMYT), Mexico; Amir Kassam, University of Reading, UK; Ken Moriya, Ministry of Agriculture and Livestock, Paraguay; Roberto Peiretti, Agricultural Consultant, Argentina; and Hendrik Smith, Grain SA, South Africa&lt;/i&gt;; &lt;br&gt;</t>
  </si>
  <si>
    <t>&lt;ul&gt;&lt;li&gt;Reviews the development of CA systems globally and elaborates on science underlying the key CA system components.&lt;/li&gt;&lt;li&gt;Assesses the latest evidence on improving soil and crop health and CA system resilience through the application of the core CA system principles.&lt;/li&gt;&lt;li&gt;Includes case studies reviewing current science on optimising CA cropping systems involving cereal, legume, horticultural and tree crops as well as integrating livestock in CA systems.&lt;/li&gt;&lt;/ul&gt;</t>
  </si>
  <si>
    <t>10.19103/AS.2019.0048</t>
  </si>
  <si>
    <t>&lt;b&gt;"What Dr Samuel Johnson did for English, Professor Amir Kassam has done for Conservation Agriculture (CA).  He is eminently well qualified and has enlisted more than a hundred battle-hardened champions to contribute 26 chapters amounting to over a thousand scholarly pages.  The content is formidable. Volume one, Systems and Science, embraces: the need for CA; global developments; soil health and landscape management; the roles of minimum soil disturbance, mulch and cover crops; crops and cropping systems, vegetable systems, perennial systems; integration of cropping and livestock; mechanization; certification; institutional and policy support. Volume two, Practice and Benefits, includes management of crops and cropping systems, soil, weeds, insect pests and disease, nutrients, carbon, and biodiversity; climate change mitigation and adaptation; benefits to farmers and society; ecosystem services; and rehabilitation of degraded farmland…This book can change the future."&lt;/b&gt;&lt;i&gt;review by David Dent in International Journal of Environmental Studies&lt;/i&gt;&lt;br&gt;&lt;br&gt;This collection reviews ways of optimising Conservation Agricultural (CA) practices and their benefits. &lt;br&gt;&lt;br&gt;Chapters summarise research on optimising soil management, crop nutrition and irrigation, as well as weed, insect pest and disease management. The book also reviews ways of optimising the environmental and social benefits of adopting CA practices. &lt;br&gt;&lt;br&gt;Chapters discuss carbon and biodiversity management, the ways CA can promote ecosystem services as well as the use of life cycle assessment (LCA) techniques to monitor and improve CA. There are also chapters on improving the economic and broader social benefits of CA for farming communities.</t>
  </si>
  <si>
    <t>&lt;p&gt;1.Practice and benefits of Conservation Agriculture systems: &lt;em&gt;Amir Kassam, University of Reading, UK; and Laila Kassam, Animal Think Tank, UK&lt;/em&gt;; &lt;br&gt; 2.Crop and cropping systems management practices and benefits in Conservation Agriculture systems: &lt;em&gt;Muhammad Farooq, Sultan Qaboos University, Oman, University of Agriculture, Pakistan, and The University of Western Australia, Australia; Ahmad Nawaz, Bahauddin Zakariya University, Pakistan; Yashpal Singh Saharawat, International Center for Agricultural Research in the Dry Areas (ICARDA), Lebanon; Timothy Reeves, The University of Melbourne, Australia; and Kadambot Siddique, The University of Western Australia, Australia&lt;/em&gt;; &lt;br&gt; 3.Soil management practices and benefits in Conservation Agriculture systems: &lt;em&gt;Michele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Italy&lt;/em&gt;; &lt;br&gt; 4.Weed management practices and benefits in Conservation Agriculture systems: &lt;em&gt;Gottlieb Basch and Fernando Teixeira, University of Évora, Portugal; and Sjoerd W. Duiker, Penn State University, USA&lt;/em&gt;; &lt;br&gt; 5.Insect pest and disease management practices and benefits in Conservation Agriculture systems: a case of push–pull practice: &lt;em&gt;Z. R. Khan, International Centre of Insect Physiology and Ecology (icipe), Kenya; A. W. Murage, Kenya Agricultural and Livestock Research Organization (KALRO), Kenya; and J. O. Pittchar and C. A. O. Midega, International Centre of Insect Physiology and Ecology (icipe), Kenya&lt;/em&gt;; &lt;br&gt; 6.Nutrient management practices and benefits in Conservation Agriculture systems: &lt;em&gt;Stephane Boulakia, Florent Tivet and Olivier Husson, Centre de coopération Internationale en Recherche Agronomique pour le Développement (CIRAD), France; and Lucien Séguy, AgroécoRiz, France&lt;/em&gt;; &lt;br&gt; 7.Carbon management practices and benefits in Conservation Agriculture systems: Carbon sequestration rates: &lt;em&gt;João Carlos de Moraes Sá, State University of Ponta Grossa, Brazil; Florent Tivet, Centre de coopération Internationale en Recherche Agronomique pour le Développement (CIRAD), France; Rattan Lal, The Ohio State University, USA; Ademir de Oliveira Ferreira, Federal Rural University of Pernambuco, Brazil; Clever Briedis, Brazilian Agricultural Research Corporation, Agricultural Instrumentation Center, Brazil; Thiago Massao Inagaki, Technical University of Munich, Germany; and Daniel Potma Gonçalves and Jucimare Romaniw, State University of Ponta Grossa, Brazil&lt;/em&gt;; &lt;br&gt; 8.Carbon management practices and benefits in Conservation Agriculture systems: soil organic carbon fraction losses and restoration: &lt;em&gt;João Carlos de Moraes Sá, State University of Ponta Grossa, Brazil; Florent Tivet, CIRAD, France; Rattan Lal, The Ohio State University, USA; Ademir de Oliveira Ferreira, Federal Rural University of Pernambuco, Brazil; Clever Briedis, Brazilian Agricultural Research Corporation, Agricultural Instrumentation Center, Brazil; Thiago Massao Inagaki, Technical University of Munich, Germany; and Daniel Potma Gonçalves and Jucimare Romaniw, State University of Ponta Grossa, Brazil&lt;/em&gt;;&lt;br&gt; 9.Biodiversity management practices and benefits in Conservation Agriculture systems: &lt;em&gt;Scott Day, Treelane Farms Ltd, Canada; Ademir Calegari, Agricultural Research Institute of Paraná State (IAPAR), Brazil; Alessandra Santos, Marcus Cremonesi, Lilianne Maia and Wilian Demetrio, Federal University of Paraná, Brazil; and Marie L. C. Bartz, Coimbra University, Portugal&lt;/em&gt;; &lt;br&gt; 10.Conservation Agriculture: climate change mitigation and adaptation benefits: &lt;em&gt;Emilio J. Gonzalez Sanchez, Universidad de Córdoba, Spain, European Conservation Agriculture Federation (ECAF), Belgium and Asociación Española Agricultura de Conservación. Suelos Vivos (AEAC.SV), Spain; Oscar Veroz-Gonzalez, Asociación Española Agricultura de Conservación. Suelos Vivos (AEAC.SV), Spain; Manuel Morena-Garcia and Rafaela Ordoñez-Fernandez, IFAPA Centro Alameda del Obispo, Spain; Jesus A. Gil-Ribes and Julio Roman-Vazquez, Universidad de Córdoba, Spain; Antonio Holgado-Cabrera, IFAPA Centro Alameda del Obispo, Spain; Amir Kassam, University of Reading, UK; Gordon Conway, Imperial College London, UK; Saidi Mkomwa, African Conservation Tillage Network, Kenya; Paula Triviño-Tarradas, Antonio Miranda-Fuentes and Francisco Marquez-Garcia, Universidad de Córdoba, Spain; and Rosa M. Carbonell-Bojollo, IFAPA Centro Alameda del Obispo, Spain&lt;/em&gt;; &lt;br&gt; 11.Benefits of Conservation Agriculture to farmers and society: &lt;em&gt;Patrick Wall, Independent Consultant – Sustainable Agricultural Systems, Mexico; Christian Thierfelder, International Maize and Wheat Improvement Center (CIMMYT), Zimbabwe; Peter Hobbs, Cornell University, USA; Jon Hellin, International Rice Research Institute (IRRI), The Philippines; and Bram Govaerts, International Maize and Wheat Improvement Center (CIMMYT), Mexico&lt;/em&gt;; &lt;br&gt; 12.Social benefits of Conservation Agriculture systems: &lt;em&gt;Rafael Fuentes Llanillo, Tiago Santos Telles and Dimas Soares Junior, Agricultural Research Institute of Paraná State (IAPAR), Brazil; Sara Kaweesa, University of Natural Resources and Life Sciences (BOKU), Austria; and Anne-Marie B. Mayer, Independent Nutrition and Agriculture Consultant, UK&lt;/em&gt;; &lt;br&gt; 13.Harnessing ecosystem services with Conservation Agriculture: &lt;em&gt;Amir Kassam, University of Reading, UK; Emilio J. Gonzalez Sanchez, Universidad de Córdoba, Spain,European Conservation Agriculture Federation (ECAF), Belgium and Asociación Española Agricultura de Conservación. Suelos Vivos (AEAC.SV), Spain; Tom Goddard, Alberta Agriculture and Forestry, Canada; Li Hongwen, Conservation Tillage Research Centre, China Agriculture University, China; Ivo Mello, Instituto Rio Grandense do Arroz, Brazil; Saidi Mkomwa, African Conservation Tillage Network, Kenya; Francis Shaxson, Land Husbandry Group, Tropical Agricultural Association, UK; and Theodor Friedrich, Food and Agriculture Organization of the United Nations (FAO), Italy&lt;/em&gt;; &lt;br&gt; 14.Rehabilitating degraded and abandoned agricultural lands with Conservation Agriculture systems: &lt;em&gt;Telmo Jorge Carneiro Amado, Federal University of Santa Maria, Brazil; Carlos Alexandre Costa Crusciol, São Paulo State University (UNESP), Brazil; Claudio Hideo Martins da Costa, Universidade Federal de Goiás, Brazil; Otávio dos Anjos Leal, Catarinense Federal Institute, Brazil; and Luan Pierre Pott, Federal University of Santa Maria, Brazil&lt;/em&gt;;&lt;/p&gt;</t>
  </si>
  <si>
    <t>&lt;ul&gt;&lt;li&gt;Summarises current research on optimising CA system practices and their ecological, economic and social benefits. &lt;/li&gt;&lt;li&gt;Elaborates on how CA systems make efficient use of production inputs such as water, nutrients, energy and addresses challenges in such areas as weed, insect pest and disease management. &lt;/li&gt;&lt;li&gt;Reviews the central issues of improvement in yield, profitability and ecosystem services as well as climate change adaptability and mitigation in CA systems.&lt;/li&gt;&lt;/ul&gt;</t>
  </si>
  <si>
    <t>10.19103/AS.2019.0049</t>
  </si>
  <si>
    <t xml:space="preserve">This book reviews key advances in preservation techniques for fresh fruit and vegetables. &lt;br&gt;&lt;br&gt;Part 1 summarises developments and improvements in preservation technologies such as cooling, controlled atmosphere storage, modified atmosphere and active packaging as well as barrier coatings. The focus of Part 2 is on post-harvest safety management and disinfection. Chapters cover current research on mechanisms of pathogen contamination of fresh produce, as well as improvements in sanitising regimes and disinfection techniques using heat, irradiation and plasma, ozone and natural antimicrobials. The final part of the book surveys advances in monitoring postharvest quality of fresh produce and smart distribution systems to maintain the quality of horticultural produce. </t>
  </si>
  <si>
    <t>&lt;b&gt;Part 1 Preservation techniques&lt;/b&gt;&lt;br&gt;1.Advances in cooling technologies to preserve horticultural produce: &lt;i&gt;J. R. Olatunji and A. R. East, Massey University, New Zealand&lt;/i&gt;; &lt;br&gt;2.Advances in controlled atmosphere storage of horticultural produce: &lt;i&gt;John DeLong, Agriculture and Agri-Food Canada, Canada; and Robert Prange, Dalhousie University, Canada&lt;/i&gt;; &lt;br&gt;3.Advances in modified atmosphere and active packaging of horticultural produce: &lt;i&gt;Jeffrey S. Brandenburg, The JSB Group LLC, USA&lt;/i&gt;; &lt;br&gt;4.Advances in the use of barrier coatings and additives in the preservation of fresh horticultural produce: &lt;i&gt;Elizabeth A. Baldwin, formerly USDA-ARS, USA; and Jeffrey K. Brecht,University of Florida, USA&lt;/i&gt;; &lt;br&gt;&lt;br&gt;&lt;b&gt;Part 2 Safety management and disinfection techniques&lt;/b&gt;&lt;br&gt;5.Post-harvest risk management of biological hazards encountered in horticultural produce: &lt;i&gt;Keith Warriner and Mahdiyeh Hasani, University of Guelph, Canada&lt;/i&gt;; &lt;br&gt;6.Advances in understanding pathogens contaminating horticultural produce: &lt;i&gt;P. Truchado, A. Allende and M. I. Gil, CEBAS-CSIC, Spain&lt;/i&gt;; &lt;br&gt;7.Advances in postharvest sanitizing regimes for horticultural produce: &lt;i&gt;Joshua B. Gurtler, Xuetong Fan, Tony Jin and Brendan A. Niemira, USDA-ARS, USA&lt;/i&gt;; &lt;br&gt;8.Advances in using heat for disinfection/disinfestation of horticultural produce: &lt;i&gt;Elazar Fallik and Susan Lurie, Agricultural Research Organization – Volcani Center (ARO), Israel; and Lisa Jamieson and Allan Woolf, The New Zealand Institute for Plant &amp; Food Research Limited, New Zealand&lt;/i&gt;; &lt;br&gt;9.Advances in the use of irradiation for the market access of fresh horticultural produce: &lt;i&gt;John Golding and Sukhvinder Pal Singh, New South Wales Department of Primary Industries and University of Newcastle, Australia&lt;/i&gt;; &lt;br&gt;10.Advances in the potential use of non-thermal plasma in postharvest treatment of fresh horticultural produce: &lt;i&gt;Sukhvinder Pal Singh and John Golding, New South Wales Department of Primary Industries and University of Newcastle, Australia&lt;/i&gt;; &lt;br&gt;11.Advances in the use of ozone in the disinfection of horticultural produce: &lt;i&gt;Marcin Glowacz, Natural Resources Institute (NRI) – University of Greenwich, UK&lt;/i&gt;; &lt;br&gt;12.Advances in the use of biological control agents in the disinfection of horticultural produce: &lt;i&gt;Samir Droby, Agricultural Research Organization – Volcani
Center (ARO), Israel; Michael Wisniewski, USDA-ARS, USA; and Davide Spadaro, University of Torino, Italy&lt;/i&gt;; &lt;br&gt;&lt;br&gt;&lt;b&gt;Part 3 Monitoring and management&lt;/b&gt;&lt;br&gt;13.Monitoring postharvest attributes: instrumental techniques for measuring harvest maturity/fruit quality: &lt;i&gt;Kerry B. Walsh and Nicholas T. Anderson, Central Queensland University, Australia&lt;/i&gt;; &lt;br&gt;14.Postharvest handling of organically produced specialty crops: &lt;i&gt;Penelope Perkins-Veazie, Chris Gunter and Marlee Trandel, North Carolina State University, USA&lt;/i&gt;; &lt;br&gt;15.Smart distribution to maintain shelf life of horticultural produce: &lt;i&gt;J. K. Brecht, University of Florida, USA; I. Uysal and M. C. N. Nunes, University of South Florida, USA; J. P. Emond, The Illuminate Group, USA; S. Mercier, Décathlon Canada, Canada; and U. McCarthy, Waterford Institute of Technology, Ireland&lt;/i&gt;; &lt;br&gt;</t>
  </si>
  <si>
    <t>&lt;ul&gt;&lt;li&gt;Focuses on advances in preservation technologies such as advanced modelling of cooling patterns, dynamic controlled atmosphere and improving use of 1-MCP as an ethylene inhibitor&lt;/li&gt;&lt;li&gt;Reviews strengths and weaknesses of different disinfection techniques, such as the use of sanitisers, hot water or air, irradiation, plasma, ozone and natural antimicrobials&lt;/li&gt;&lt;li&gt;Covers developments in smart supply chain and distribution monitoring and management&lt;/li&gt;&lt;/ul&gt;</t>
  </si>
  <si>
    <t>10.19103/AS.2019.0055</t>
  </si>
  <si>
    <t>TVK;TVF;TVS</t>
  </si>
  <si>
    <t>This collection reviews the latest research on dairy cattle genetics and advanced methods of genetic evaluation and selection. &lt;br&gt;&lt;br&gt;After an overview  of genetic improvements achieved so far, Part 1 assesses the problem of inbreeding and genetic diversity in modern dairy cattle as well as opportunities for crossbreeding.  Part 2 then goes onto review research on targeting non-production traits such as fertility, feed conversion efficiency and methane emissions as well as resistance to disease and resilience to heat stress. &lt;br&gt;&lt;br&gt;Part 3 then surveys the latest techniques and advances in genomic selection (GS) in such areas as functional annotation and use of sequence variants to improve genomic prediction, as well as developments in genetic evaluation (GE). The final part of the book reviews developments in embryo technologies, gene editing and the way new techniques are being integrated in practice into dairy breeding programmes.</t>
  </si>
  <si>
    <t>&lt;b&gt;Part 1 Managing genetic diversity&lt;/b&gt; &lt;br&gt;1.Genetic and phenotypic improvements in temperate dairy systems: an overview: &lt;i&gt;Allison Fleming, Canadian Dairy Network, Canada; Tatiane Chud, University of Guelph, Canada; Luiz Brito, Purdue University, USA; Francesca Malchiodi, Semex, Canada; and Christine Baes and Filippo Miglior, University of Guelph, Canada&lt;/i&gt;; &lt;br&gt;2.Assessing inbreeding and genetic diversity in the Holstein breed using pedigree and genomic approaches: &lt;i&gt;Christine Baes, University of Guelph, Canada and University of Bern, Switzerland; and Bayode Makanjuola and Larry Schaeffer, University of Guelph, Canada&lt;/i&gt;;&lt;br&gt;3.Genetic diversity in dairy cattle: variation within and between breeds: &lt;i&gt;Kor Oldenbroek, Wageningen University and Research, The Netherlands&lt;/i&gt;; &lt;br&gt;4.The use of genomic information to improve selection response while controlling inbreeding in dairy cattle breeding programs: &lt;i&gt;C. Maltecca, North Carolina State University, USA; C. Baes,
University of Guelph, Canada; and F. Tiezzi, North Carolina State University, USA&lt;/i&gt;; &lt;br&gt;5.Opportunities and challenges in crossbreeding dairy cattle in temperate regions: &lt;i&gt;Bradley J. Heins, University of Minnesota, USA&lt;/i&gt;; &lt;br&gt;&lt;br&gt;&lt;b&gt;Part 2 Breeding objectives and genetics of new traits&lt;/b&gt;&lt;br&gt;6.Recent developments in multi-trait selection in dairy cattle breeding: &lt;i&gt;Peter Amer, AbacusBio Ltd, New Zealand; and Tim Byrne, AbacusBio International Ltd, UK&lt;/i&gt;; &lt;br&gt;7.Advances in dairy cattle breeding to improve fertility/reproductive efficiency: &lt;i&gt;Mekonnen Haile-Mariam, Agriculture Victoria, AgriBio, Australia; and Jennie Pryce, Agriculture Victoria and La Trobe University, Australia&lt;/i&gt;; &lt;br&gt;8.Advances in dairy cattle breeding to incorporate feed conversion efficiency in national genetic evaluations &lt;i&gt;Mike Coffey, Scotland’s Rural College (SRUC), UK&lt;/i&gt;; &lt;br&gt;9.Improving phenotypic prediction in dairy cattle breeding using the metagenome: &lt;i&gt;Oscar González-Recio, Alejandro Saborio-Montero, Adrián López-García, Beatriz Delgado and Cristina Óvilo, Instituto Nacional de Investigación y Tecnología Agraria y Alimentaria, Spain&lt;/i&gt;; &lt;br&gt;10.Advances in dairy cattle breeding to improve resistance to mastitis: &lt;i&gt;John Cole, USDA-ARS, USA&lt;/i&gt;; &lt;br&gt;11.Advances in dairy cattle breeding to improve resistance to claw disorders/lameness: &lt;i&gt;C. Egger-Danner, ZuchtData EDV-Dienstleistungen GmbH,
Austria; and B. Heringstad, Norwegian University of Life Sciences (NMBU), Norway&lt;/i&gt;; &lt;br&gt;12.The use of mid-infrared spectral data to predict traits for genetic selection in dairy cattle: &lt;i&gt;Nicolas Gengler and Hélène Soyeurt, University of Liège, Belgium&lt;/i&gt;; &lt;br&gt;13.Advances in dairy cattle breeding to improve heat tolerance: &lt;i&gt;Thuy T. T. Nguyen, Agriculture Victoria, Australia&lt;/i&gt;; &lt;br&gt;14.Advances in dairy cattle breeding to improve longevity: &lt;i&gt;Roel Veerkamp, Wageningen University and Research, The Netherlands; and Mathijs van Pelt, CRV Cooperation, The Netherlands&lt;/i&gt;; &lt;br&gt;&lt;br&gt;&lt;b&gt;Part 3 Genetic selection and evaluation&lt;/b&gt;&lt;br&gt;15.Developments in genomic predictions in dairy cattle breeding: a historical overview of methods, technologies, and applications: &lt;i&gt;Luiz F. Brito and Hinayah R. Oliveira, Purdue University, USA
and University of Guelph, Canada; Fabyano F. Silva, Federal University of Viçosa, Brazil; and Flavio S. Schenkel, University of Guelph, Canada&lt;/i&gt;; &lt;br&gt;16.Linking genotype to phenotype: functional annotation as a tool to advance dairy cattle breeding: &lt;i&gt;James E. Koltes, Iowa State University, USA; and Francisco Peñagaricano, University of Florida, USA&lt;/i&gt;; &lt;br&gt;17.Finding causal variants for monogenic traits in dairy cattle breeding: &lt;i&gt;Matt Littlejohn, Livestock Improvement Corporation (LIC) and Massey University, New Zealand; and Chad Harland, Livestock Improvement Corporation (LIC), New Zealand&lt;/i&gt;; &lt;br&gt;18.Genetic evaluation: use of genomic data in large-scale genetic evaluations in dairy cattle breeding: &lt;i&gt;Joel Ira Weller, The Volcani Center, Israel&lt;/i&gt;; &lt;br&gt;19.International genomic evaluation methods for dairy cattle: &lt;i&gt;Peter Sullivan, Canadian Dairy Network, Canada&lt;/i&gt;; &lt;br&gt;20.Genetic and genomic dairy cattle evaluations in developing countries: &lt;i&gt;Raphael Mrode, Scotland’s Rural College, UK and International Livestock Research Institute, Kenya&lt;/i&gt;; &lt;br&gt;&lt;br&gt;&lt;b&gt;Part 4 Reproductive technologies and breeding programmes&lt;/b&gt;&lt;br&gt;21.Developments in the use of embryo technologies in dairy cows: &lt;i&gt;Trudee Fair and Pat Lonergan, University of College Dublin, Ireland&lt;/i&gt;; &lt;br&gt;22.The use of gene editing techniques in dairy cattle breeding: &lt;i&gt;Alison L. Van Eenennaam and Amy E. Young, University of California-Davis, USA&lt;/i&gt;; &lt;br&gt;23.Development of dairy breeding programmes: &lt;i&gt;Didier Boichard, INRA, AgroParisTech and Université Paris-Saclay, France&lt;/i&gt;; &lt;br&gt;</t>
  </si>
  <si>
    <t>&lt;ul&gt;&lt;li&gt;Particular focus on the challenges in breeding and lack of genetic diversity in modern dairy cattle&lt;/li&gt;&lt;li&gt;Explores ways of improving non-production traits in cattle for more sustainable production&lt;/li&gt;&lt;li&gt;Detailed review of key developments in reproductive technologies and breeding programmes to further advance dairy cattle breeding&lt;/li&gt;&lt;/ul&gt;</t>
  </si>
  <si>
    <t>10.19103/AS.2019.0058</t>
  </si>
  <si>
    <t>TVHF;TVF;TVHB</t>
  </si>
  <si>
    <t>&lt;p&gt;This collection reviews current advances in the breeding and cultivation of key tropical and subtropical fruits.&lt;/p&gt; &lt;p&gt;Chapters summarise key advances across the value chain for citrus fruit cultivation, including citrus genetics, nutrition and other aspects of cultivation, the use of precision agriculture and developments in integrated pest management (IPM). Two case studies on limes and mandarins highlight the range of improvements in cultivation.&lt;/p&gt; &lt;p&gt;The book also summarises recent developments in breeding and cultivation techniques for a range of soft tropical fruits, including banana, lychee, papaya and pomegranate. The final part of the book covers developments in breeding and cultivation techniques for a range of stone and other tropical fruit, including avocado, coconut, guava, jackfruit, mangos and olives.&lt;/p&gt;</t>
  </si>
  <si>
    <t>&lt;b&gt;Part 1 Citrus fruits&lt;/b&gt;&lt;br&gt;1.Mapping and exploiting the citrus genome: &lt;i&gt;Patrick Ollitrault, CIRAD, France&lt;/i&gt;; &lt;br&gt;2.Harvesting citrus: challenges and perspectives in an automated world: &lt;i&gt;Marcos David Ferreira, Embrapa Instrumentação, Brazil&lt;/i&gt;; &lt;br&gt;3.Advances in postharvest handling of citrus fruit: &lt;i&gt;John Golding and John Archer, New South Wales Department of Primary Industries and University of Newcastle, Australia&lt;/i&gt;;&lt;br&gt;4.Advances in understanding the ecology of citrus insect pests: &lt;i&gt;Robert W. Jones, Universidad Autonóma de Queretaro, Mexico; Pablo Leido, Departamento de Entomología Tropical, Mexico; and Santiago Vergara-Pineda, Universidad Autonóma de Queretaro, Mexico&lt;/i&gt;; &lt;br&gt;5.Advances in integrated pest management (IPM) in citrus cultivation: &lt;i&gt;Lukasz Stelinski, University of Florida, USA&lt;/i&gt;;  &lt;br&gt;6.Lime breeding: a way forward: &lt;i&gt;Muhammad Usman, University of Agriculture, Pakistan; Muhammad Mumtaz Khan and Rashid Al-Yahyai, Sultan Qaboos University, Oman; and Bilquees Fatima, University of Agriculture, Pakistan&lt;/i&gt;; &lt;br&gt;7.Advances in mandarin breeding: &lt;i&gt;José Cuenca, Luis Navarro and Pablo Aleza, Instituto Valenciano de Investigaciones Agrias (IVIA), Spain&lt;/i&gt;; &lt;br&gt;&lt;br&gt;&lt;b&gt;Part 2 Other tropical fruits&lt;/b&gt;&lt;br&gt;8.Advances in avocado propagation for the sustainable supply of planting materials: &lt;i&gt;Jayeni Hiti-Bandaralage, Alice Hayward, Chris O'Brien, Madeline Gleeson, William Nak and Neena Mitter, The University of Queensland, Australia&lt;/i&gt;; &lt;br&gt;9.Advances in cultivation of avocado: &lt;i&gt;Gary S. Bender, University of California Cooperative Extension, USA&lt;/i&gt;;&lt;br&gt;10.Ecological intensification of banana production systems: &lt;i&gt;Charles Staver, Bioversity International, France&lt;/i&gt;;&lt;br&gt;11.Advances in breeding of coconut: &lt;i&gt;L. Parera, Coconut Research Institute, Sri Lanka; R. Manimekalai, Sugarcane Breeding Institute, India; and S. Sudarsono, Bogor Agricultural University, Indonesia&lt;/i&gt;; &lt;br&gt;12.Advances in cultivation of coconut: &lt;i&gt;M. A. Foale, Quang Thien Nguyen and Steve W. Adkins, The University of Queensland, Australia&lt;/i&gt;;&lt;br&gt;13.Advances in guava breeding: &lt;i&gt;Pankaj Kumar and K. Usha, Division of Fruits and Horticultural Technology – Indian Agricultural Research Institute, India; and Bhupinder Singh, Centre for Environment Science and Climate Resilient Agriculture (CESCRA), India&lt;/i&gt;;&lt;br&gt;14.Advances in cultivation of guava: &lt;i&gt;Noosheen Zahid and Mehdi Maqbool, University of Poonch, Pakistan; and Ajit Singh and Asgar Ali, University of Nottingham Malaysia Campus, Malaysia&lt;/i&gt;;&lt;br&gt;15.Crop improvement in jackfruit: &lt;i&gt;S. Shyamalamma and S. Priyanka, University of Agricultural Sciences, India; and G. S. K. Swamy and P. M. Sampath, University of Horticultural Sciences, India&lt;/i&gt;;&lt;br&gt;16.Achieving sustainable cultivation of litchi: &lt;i&gt;Xuming Huang, South China Agricultural University, China&lt;/i&gt;; &lt;br&gt;17.Advances in breeding of mangoes: &lt;i&gt;Sunday O. S. Akinyemi, National Horticultural Research Institute, Nigeria&lt;/i&gt;;&lt;br&gt;18.Advances in mango cultivation: &lt;i&gt;Victor Galán Saúco, Instituto Canario de Investigaciones Agrarias, Spain&lt;/i&gt;;&lt;br&gt;19.Advances in breeding of papaya: &lt;i&gt;Sunil Kumar Sharma, Indian Agricultural Research Institute, India&lt;/i&gt;; &lt;br&gt;20.Advances in the cultivation of papaya: &lt;i&gt;Parmeshwar Lal Saran, ICAR - Directorate of Medicinal and Aromatic Plants Research, India; and Ravish Choudhary, Indian Agricultural Research Institute, India&lt;/i&gt;; &lt;br&gt;21.Advances in breeding and cultivation of pomegranate: &lt;i&gt;Ibrahim Kahramanoglu, Serhat Usanmaz and Turgut Alas, European University of Lefke, Cyprus&lt;/i&gt;;</t>
  </si>
  <si>
    <t>&lt;ul&gt;&lt;li&gt;Highlights
key innovations in citrus cultivation, from genetics to precision agriculture
and integrated pest management (IPM).&lt;/li&gt;&lt;li&gt;Covers
advances in breeding and cultivation of a range of soft tropical fruits,
including banana, lychee, papaya and pomegranate.&lt;/li&gt;&lt;li&gt;Broad
coverage of key stone tropical and subtropical fruits, including avocado,
coconut, guava, jackfruit and mangoes.&lt;br&gt;&lt;br&gt;&lt;/li&gt;&lt;/ul&gt;</t>
  </si>
  <si>
    <t>10.19103/AS.2019.0054</t>
  </si>
  <si>
    <t>TVS;PSTD;TVF;TVK;TVP;TVQ</t>
  </si>
  <si>
    <t>SCI073000;TEC003010;TEC003030;TEC003070</t>
  </si>
  <si>
    <t xml:space="preserve">This collection summarises key advances in crop modelling, with a focus on developing the next generation of crop and whole-farm models to improve decision making and support for farmers. &lt;br&gt;&lt;br&gt;Chapters in Part 1 review advances in modelling individual components of agricultural systems, such as plant responses to environmental conditions, crop growth stage prediction, nutrient and water cycling as well as pest/disease dynamics. Building on topics previously discussed in Part 1, Part 2 addresses the challenges of combining modular sub-systems into whole farm system, landscape and regional models. Chapters cover topics such as integration of rotations and livestock, as well as landscape models such as agroecological zone (AEZ) models. Chapters also review the performance of specific models such as APSIM and DSSAT and the challenges of developing decision support systems (DSS) linked with such models. The final part of the book reviews wider issues in improving model reliability such as data sharing and the supply of real-time data, as well as crop model inter-comparison. &lt;br&gt;&lt;br&gt;With its distinguished editor and range of experienced and expert chapter authors, this collection will be a standard reference for crop modellers and developers of decision support systems to improve the efficiency and sustainability of farming.
</t>
  </si>
  <si>
    <t>&lt;b&gt;Part 1 Modelling sub-systems&lt;/b&gt;&lt;br&gt;1.Advances and improvements in modeling plant processes: &lt;i&gt;Soo-Hyung Kim and Jennifer Hsiao, University of Washington, USA; and Hannah Kinmonth-Schultz, University of Kansas, USA;&lt;/i&gt; &lt;br&gt;2.Functional–structural plant modeling of plants and crops: &lt;i&gt;Jochem B. Evers and Leo F. M. Marcelis, Wageningen University, The Netherlands&lt;/i&gt;; &lt;br&gt;3.Improving modeling of nutrient cycles in crop cultivation: &lt;i&gt;Upendra Singh and Cheryl Porter, International Fertilizer Development Center (IFDC) and University of Florida, USA&lt;/i&gt;; &lt;br&gt;4.Improving modelling of water cycles in crop cultivation: &lt;i&gt;Claudio O. Stöckle, Washington State University, USA; and Francisco Meza, Pontificia Universidad Católica de Chile, Chile&lt;/i&gt;;&lt;br&gt;5.Improving crop pest/disease modeling: &lt;i&gt;J. M. Fernandes, Embrapa/Universidade de Passo Fundo, Brazil; W. Pavan, Universidade de Passo Fundo, Brazil; D. Pequeno, International Maize and Wheat Improvement Center (CIMMYT), Mexico; R. Wiest, Instituto Federal Sul-Rio-grandense (IFSUL), Brazil; C. A. Holbig and F. Oliveira, Universidade de Passo Fundo, Brazil; and G. Hoogenboom, University of Florida-Gainesville, USA&lt;/i&gt;; &lt;br&gt;&lt;br&gt;&lt;b&gt;Part 2 Developing whole farm system, landscape and regional models&lt;/b&gt;&lt;br&gt;6.Whole-farm system models in practice: diverse applications: &lt;i&gt;Alison M. Laing, Cam K. McDonald, Andrew J. Ash and Diane B. Prestwidge, CSIRO Agriculture and Food, Australia; and Holger Meinke, University of Tasmania, Australia&lt;/i&gt;; &lt;br&gt;7.The DSSAT crop modeling ecosystem: &lt;i&gt;Gerrit Hoogenboom, Cheryl H. Porter, Kenneth J. Boote and Vakhtang Shelia, University of Florida, USA; Paul W. Wilkens and Upendra Singh, International Fertilizer Development Center, USA; Jeffrey W. White, USDA-ARS, USA; Senthold Asseng, University of Florida, USA; Jon I. Lizaso, Universidad Politécnica de Madrid,
Spain; L. Patricia Moreno, University of Florida, USA; Willingthon Pavan, Universidade de Passo Fundo, Brazil; Richard Ogoshi, University of Hawaii, USA; L. Anthony Hunt, University of Guelph, Canada; Gordon Y. Tsuji, University of Hawaii, USA; and James W. Jones, University of Florida, USA&lt;/i&gt;; &lt;br&gt;8.Modeling crop rotations: capturing short- and long-term feedbacks for sustainability and soil health: &lt;i&gt;B. Basso and R. A. Martinez-Feria, Michigan State University, USA; and B. Dumont, University of Liege, Belgium&lt;/i&gt;; &lt;br&gt;9.Integrating livestock production into whole-farm system models of mixed crop–livestock systems: &lt;i&gt;Katrien Descheemaeker, Wageningen University and Research, The Netherlands; and Lindsay Bell, CSIRO Agriculture Flagship, Australia&lt;/i&gt;; &lt;br&gt;10.Integrating economic simulation models with whole-farm system models for ex ante technology impact assessment: &lt;i&gt;John M. Antle, Oregon State University, USA&lt;/i&gt;; &lt;br&gt;11.Developing climate-based decision support systems
from agricultural systems models: &lt;i&gt;Clyde W. Fraisse, University of Florida-Gainesville, USA; Norman E. Breuer, Catholic University Nuestra Señora de la Asunción, Paraguay; and Victor Cabrera, University of Wisconsin-Madison, USA&lt;/i&gt;; &lt;br&gt;12.Landscape models to support sustainable intensification of agroecological systems: &lt;i&gt;C. Nendel and P. Zander, Leibniz Centre for Agricultural Landscape Research (ZALF), Germany&lt;/i&gt;; &lt;br&gt;13.Agroecosystem models for delivering ecosystem services: &lt;i&gt;Jerry L. Hatfield, Christian Dold, Erica J. Kistner-Thomas and Kenneth M. Wacha, USDA-ARS, USA&lt;/i&gt;; &lt;br&gt;&lt;br&gt;&lt;b&gt;Part 3 Modelling issues&lt;/b&gt;&lt;br&gt;14.Data for developing, testing, and applying crop and farm models: &lt;i&gt;Frits K. van Evert, Wageningen University &amp; Research, Agrosystems Research, The Netherlands&lt;/i&gt;; &lt;br&gt;15.Dealing with uncertainty in crop models: &lt;i&gt;Daniel Wallach, INRA, France&lt;/i&gt;; &lt;br&gt;16.Crop simulation model inter-comparison and improvement: &lt;i&gt;Senthold Asseng, University of Florida, USA; Pierre Martre, INRA, France; and Frank Ewert, University of Bonn and Leibniz Centre for Agricultural Landscape Research (ZALF), Germany&lt;/i&gt;; &lt;br&gt;17.The future of crop modeling for sustainable agriculture: &lt;i&gt;K. J. Boote, University of Florida, USA&lt;/i&gt;; &lt;br&gt;</t>
  </si>
  <si>
    <t>&lt;ul&gt;&lt;li&gt;Focus on development of next generation of whole farm models to improve decision making and support for farmers&lt;/li&gt;&lt;li&gt;Addresses the challenges of combining modular sub-systems into whole farm system models&lt;/li&gt;&lt;li&gt;Reviews the performance of specific models such as APSIM and DSSAT&lt;br&gt;&lt;/li&gt;&lt;/ul&gt;</t>
  </si>
  <si>
    <t>10.19103/AS.2019.0061</t>
  </si>
  <si>
    <t>This collection reviews current research on balancing commercial use with the range of ecosystem services delivered by boreal and temperate forests. 
&lt;br&gt;&lt;br&gt;Chapters survey advances in understanding forest ecophysiology, including mechanisms of root and canopy development and the way forest tress react to abiotic stress. The book also discusses current understanding of the ecosystem services that forests deliver and how they can be balanced with activities such as logging. Building on this foundation, it then reviews advances in sustainable forest management techniques, including improvements in breeding, monitoring forest health, innovations in planting, stand management and regeneration as well as harvesting/felling. The book also reviews ways of managing, insect and fungal pests as well as natural hazards. The final section of the book assesses sustainable ways of developing and diversifying forest products, including novel uses of timber, biomass, non-timber products and recreational services.</t>
  </si>
  <si>
    <t>1.The scope and challenge of sustainable forestry: &lt;i&gt;Philip J. Burton, University of Northern British Columbia, Canada&lt;/i&gt;; &lt;br&gt;&lt;br&gt;&lt;b&gt;Part 1 Tree physiology&lt;/b&gt;&lt;br&gt;2.Advances in understanding root development in forest trees: &lt;i&gt;Donato Chiatante and Mattia Terzaghi, University of Insubria, Italy; Gabriella Stefania Scippa, University of Molise, Italy; and Antonio Montagnoli, University of Insubria, Italy&lt;/i&gt;; &lt;br&gt;3.Advances in understanding canopy development in forest trees: &lt;i&gt;W. Keith Moser, USDA Forest Service, USA; Adam P. Coble, Oregon Department of Forestry, USA; Lea Hallik, University of Tartu, Estonia; Andrew D. Richardson, Northern Arizona University, USA; Jan Pisek and Kairi Adamson, University of Tartu, Estonia; Russell T. Graham, USDA Forest Service, USA; and Cynthia F. Moser, LLC Flagstaff, USA&lt;/i&gt;; &lt;br&gt;4.The response of forest trees to abiotic stress: &lt;i&gt;Tanja G. M. Sanders, Thünen Institute of Forest Ecosystems, Germany; Peter Spathelf, University of Sustainable Development, Germany; and Andreas Bolte, Thünen Institute of Forest Ecosystems, Germany&lt;/i&gt;; &lt;br&gt;&lt;br&gt;&lt;b&gt;Part 2 Forest ecosystem services and climate change&lt;/b&gt;&lt;br&gt;5.Advances in understanding the role of forests in the carbon cycle: &lt;i&gt;Matthew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Spain&lt;/i&gt;; &lt;br&gt;6.Trade-offs between management and conservation for the provision of ecosystem services in the southern Patagonian forests: &lt;i&gt;Yamina Micaela Rosas, Laboratorio de Recursos Agroforestales, Centro Austral de Investigaciones Científicas (CADIC), Consejo Nacional de Investigaciones Científicas y Técnicas (CONICET), Argentina; Pablo Luis Peri and Héctor Bahamonde, Instituto
Nacional de Tecnología Agropecuaria (INTA), Universidad Nacional de la Patagonia Austral (UNPA), Consejo Nacional de Investigaciones Científicas y Técnicas (CONICET), Argentina; Juan Manuel Cellini and Marcelo Daniel Barrera, Universidad Nacional de la Plata (UNLP), Argentina; and Alejandro Huertas Herrera, María Vanessa Lencinas and Guillermo Martínez Pastur, Laboratorio de Recursos Agroforestales, Centro Austral de Investigaciones Científicas (CADIC), Consejo Nacional de Investigaciones Científicas y Técnicas (CONICET), Argentina&lt;/i&gt;; &lt;br&gt;7.Advances in understanding forest ecosystem services: conserving biodiversity: &lt;i&gt;Anne Oxbrough, Edge Hill University, UK; and Jaime Pinzón, Natural Resources Canada, Canada&lt;/i&gt;; &lt;br&gt;8.The impact of climate change on forest systems in the northern United States: projections and implications for forest management: &lt;i&gt;W. Keith Moser, USDA Forest Service, USA; Patricia Butler-Leopold, Michigan Technological University and Northern Institute of Applied Climate Science (NIACS), USA; Constance Hausman, Cleveland Metroparks, USA; Louis Iverson, USDA Forest Service and Northern Institute of Applied Climate Science (NIACS), USA; Todd Ontl, Michigan Technological University and Northern Institute of Applied Climate Science (NIACS), USA; Leslie Brandt, USDA Forest Service and Northern Institute of Applied Climate Science (NIACS), USA; Stephen Matthews, Northern Institute of Applied Climate Science (NIACS) and The Ohio State University, USA; and Matthew Peters and Anantha Prasad, USDA Forest Service and Northern Institute of Applied Climate Science (NIACS), USA&lt;/i&gt;; &lt;br&gt;&lt;br&gt;&lt;b&gt;Part 3 Breeding and management&lt;/b&gt;&lt;br&gt;9.Key challenges in forest management: &lt;i&gt;Donald Grebner, Mississippi State University, USA; and Pete Bettinger, University of Georgia, USA&lt;/i&gt;; &lt;br&gt;10.Advances in monitoring forest resource status and trends through integration of remote sensing and ground plots: &lt;i&gt;Andrew Lister, USDA Forest Service, USA&lt;/i&gt;; &lt;br&gt;11.Transitioning monocultures to complex forest stands in Central Europe: principles and practice: &lt;i&gt;Hans Pretzsch, Technical University of Munich, Germany&lt;/i&gt;; &lt;br&gt;12.Species choice, planting and establishment in temperate and boreal forests: meeting the challenge of global change: &lt;i&gt;Christophe Orazio, European Forest Institute, France; Peter Freer-Smith, University of California-Davis, USA; Tim Payn, Scion and Toi Ohomai Institute of Technology, New Zealand; and Tom Fox, Rayonier Inc., USA&lt;/i&gt;; &lt;br&gt;13.Advances in nutrient and water management in forestry: monitoring, maintaining, and restoring soil health: &lt;i&gt;Daniel G. Neary, USDA Forest Service, USA&lt;/i&gt;; &lt;br&gt;14.Advances in stand management and regeneration: &lt;i&gt;Thomas J. Dean, Louisiana State University, USA&lt;/i&gt;; &lt;br&gt;15.Innovations in forest harvesting technology: &lt;i&gt;Woodam Chung, Kevin Lyons and Lucas Wells, Oregon State University, USA&lt;/i&gt;; &lt;br&gt;&lt;br&gt;&lt;b&gt;Part 4 Pests, diseases and other hazards&lt;/b&gt;&lt;br&gt;16.Advances in understanding and managing insect pests of forest trees: &lt;i&gt;Barbara Bentz, USDA Forest Service, Rocky Mountain Research Station, USA; Pierluigi Bonello, The Ohio State University, USA; Horst Delb, Forest Research Institute of Baden-Württemberg, Germany; Christopher Fettig, USDA Forest Service, Pacific Southwest Research Station, USA; Therese Poland, USDA Forest Service, Northern Research Station, USA; Deepa Pureswaran, Canadian Forest Service, Laurentian Forestry Centre, Canada;
and Steven Seybold, USDA Forest Service, Pacific Southwest Research Station, USA&lt;/i&gt;; &lt;br&gt;17.Advances in understanding and managing fungal and other diseases of forest trees: &lt;i&gt;Tod Ramsfield, Natural Resources Canada, Canada; and Kathy Lewis, University of Northern British Columbia, Canada&lt;/i&gt;; &lt;br&gt;18.Advances in managing and monitoring natural hazards and forest disturbances: &lt;i&gt;John A. Stanturf, Estonian University of Life Sciences, Estonia; Lee Frelich, University of Minnesota, USA; Pablo J. Donoso, Universidad Austral de Chile, Chile; and Timo Kuuluvainen,
University of Helsinki, Finland&lt;/i&gt;; &lt;br&gt;&lt;br&gt;&lt;b&gt;Part 5 Developing forest products and services&lt;/b&gt;&lt;br&gt;19.Developing forestry products: timber: &lt;i&gt;David Nicholls, USDA Forest Service, USA&lt;/i&gt;; &lt;br&gt;20.Sustainable production of temperate and boreal nontimber forest products: examples from North America: &lt;i&gt;James L. Chamberlain, USDA Forest Service, USA; Christine J. Small, Radford University, USA; and Michelle Baumflek, USDA Forest Service, USA&lt;/i&gt;; &lt;br&gt;21.Emerging technologies to develop new forest products: &lt;i&gt;Tatjana Stevanovic, Laval University, Canada&lt;/i&gt;; &lt;br&gt;22.Developing forestry recreation services: &lt;i&gt;John Daigle, University of Maine, USA&lt;/i&gt;; &lt;br&gt;</t>
  </si>
  <si>
    <t>&lt;ul&gt;&lt;li&gt;Focuses on advances in understanding forest ecophysiology which underpin good management, including mechanisms of root and canopy development.&lt;/li&gt;&lt;li&gt;Explores the key challenges in ensuring forest management is consistent with forest ecosystem services, particularly managing the transition from monocultures to complex stands&lt;/li&gt;&lt;li&gt;Highlights ways of diversifying forest products, including novel uses of timber, biomass, non-timber products and recreational services.&lt;br&gt;&lt;/li&gt;&lt;ul&gt;&lt;/ul&gt;&lt;/ul&gt;</t>
  </si>
  <si>
    <t>10.19103/AS.2019.0057</t>
  </si>
  <si>
    <t>&lt;b&gt;"&lt;i&gt;Improving gut health in poultry&lt;/i&gt; is as good for the novice as it is for the experienced nutritionist...this book is a must for every poultry nutritionist."&lt;/b&gt;&lt;i&gt;Dr Ioannis Mavromichalis, Ariston Nutrition Consulting International&lt;/i&gt;&lt;br&gt;&lt;br&gt;This collection summarises current research on the composition and function of the gastrointestinal tract in poultry, the factors that affect its function, and nutritional strategies to optimise poultry nutrition, health and environmental impact. &lt;br&gt;&lt;br&gt;Part 1 begins by summarising advances in sequencing and omics technologies to understand gut function. It then reviews our current understanding of the gut microbiota, the development of the gut microbiome over the life of the bird, and gut function in nutrient processing and immune response. The second part of the book reviews what we know about factors affecting gut function and health. Chapters cover gastrointestinal diseases, the interaction between pathogens and the gut as well the impact of antibiotics. The final group of chapters discuss current research on the effectiveness of feed additives in optimising gut health, including probiotics, prebiotics, synbiotics, antimicrobials, essential oils and other botanicals as well as cereal grains. &lt;br&gt;&lt;br&gt;With its distinguished editor and team of expert chapter authors, this will be a standard reference for poultry scientists, poultry feed manufacturers and the poultry farming community.</t>
  </si>
  <si>
    <t>&lt;b&gt;Part 1 Understanding the gastrointestinal tract&lt;/b&gt;&lt;br&gt;1.Commercial poultry production and gut function: a historical perspective: &lt;i&gt;Dana Dittoe and Steven C. Ricke, University of Arkansas, USA; and Aaron Kiess, Mississippi State University, USA&lt;/i&gt;; &lt;br&gt;2.Advances in sequence technologies for generating poultry gut microbiome data: &lt;i&gt;Xiaofan Wang and Jiangchao Zhao, University of Arkansas, USA&lt;/i&gt;; &lt;br&gt;3.Omics technologies for connecting host responses with poultry gut function: &lt;i&gt;Jana Seifert and Bruno Tilocca, University of Hohenheim, Germany&lt;/i&gt;; &lt;br&gt;4.Understanding gut microbiota in poultry: &lt;i&gt;Robert Moore, RMIT University, Australia&lt;/i&gt;; &lt;br&gt;5.In ovo development of the chicken gut microbiome and its impact on later gut function: &lt;i&gt;E. David Peebles, Mississippi State University, USA&lt;/i&gt;; &lt;br&gt;6.Understanding gut function in poultry: immunometabolism at the gut level: &lt;i&gt;Ryan J. Arsenault, University of Delaware, USA&lt;/i&gt;; &lt;br&gt;7.Understanding gut function in poultry: the role of commensals, metabolites, inflammation, and dysbiosis in intestinal immune function and dysfunction: &lt;i&gt;Michael H. Kogut, USDA-ARS, USA&lt;/i&gt;; &lt;br&gt;&lt;br&gt;&lt;b&gt;Part 2 Factors that impact the gastrointestinal tract and different types of birds&lt;/b&gt;&lt;br&gt;8.Genetics and other factors affecting intestinal microbiota and function in poultry: &lt;i&gt;Michael D. Cressman, The Ohio State University, USA; Jannigje G. Kers, Utrecht University, The Netherlands; and Lingling Wang and Zhongtang Yu, The Ohio State University, USA&lt;/i&gt;; &lt;br&gt;9.Antibiotics and gut function: historical and current perspectives: &lt;i&gt;Jeferson M. Lourenço, Darren S. Seidel and Todd R. Callaway, University of Georgia, USA&lt;/i&gt;; &lt;br&gt;10.Gastrointestinal diseases of poultry: causes and nutritional strategies for prevention and control: &lt;i&gt;Raveendra R. Kulkarni, North Carolina State University, USA; Khaled Taha-Abdelaziz, University of Guelph, Canada and Beni-Suef University, Egypt; and Bahram Shojadoost, Jake Astill and Shayan Sharif, University of Guelph, Canada&lt;/i&gt;; &lt;br&gt;11.The interaction between gut microbiota and pathogens in poultry: &lt;i&gt;Ruediger Hauck, Auburn University, USA; and Lisa Bielke and Zhongtang Yu, The Ohio State University, USA&lt;/i&gt;; &lt;br&gt;12.Microbial ecology and function of the gastrointestinal tract in layer hens: &lt;i&gt;Steven C. Ricke, University of Arkansas, USA&lt;/i&gt;; &lt;br&gt;&lt;br&gt;&lt;b&gt;Part 3 Feed additives and gut health modulation&lt;/b&gt;&lt;br&gt;13.Controlling pathogens in the poultry gut: &lt;i&gt;Osman Yasir Koyun and Todd R. Callaway, University of Georgia, USA&lt;/i&gt;; &lt;br&gt;14.The role of probiotics in optimizing gut function in poultry: &lt;i&gt;Guillermo Tellez and Juan D. Latorre University of Arkansas, USA; Margarita A. Arreguin-Nava, Eco-Bio LLC, USA; and Billy M. Hargis, University of Arkansas, USA&lt;/i&gt;; &lt;br&gt;15.Role of prebiotics in poultry gastrointestinal tract health, function, and microbiome composition: &lt;i&gt;Steven C. Ricke, University of Arkansas, USA&lt;/i&gt;; &lt;br&gt;16.The role of synbiotics in optimizing gut function in poultry: &lt;i&gt;Guillermo Tellez and Juan D. Latorre, University of Arkansas, USA; Margarita A. Arreguin-Nava, Eco-Bio LLC, USA; and Billy M. Hargis, University of Arkansas, USA&lt;/i&gt;; &lt;br&gt;17.Short chain organic acids: microbial ecology and antimicrobial activity in the poultry gastrointestinal tract: &lt;i&gt;Steven C. Ricke, University of Arkansas, USA&lt;/i&gt;; &lt;br&gt;18.The role of essential oils and other botanicals in optimizing gut function in poultry: &lt;i&gt;Divek V. T. Nair, Grace Dewi and Anup Kollanoor-Johny, University of Minnesota, USA&lt;/i&gt;; &lt;br&gt;19.The role of specific cereal grain dietary components in poultry gut function: &lt;i&gt;Paul Iji, Figi National University, Figi Islands and University of New England, Australia; Apeh Omede, University of New England, Australia and Kogi State University, Nigeria; Medani Abdallah, University of New England, Australia and University of Khartoum, Sudan; and Emmanuel U. Ahiwe, University of New England, Australia and Federal University of Technology – Owerri, Nigeria&lt;/i&gt;; &lt;br&gt;</t>
  </si>
  <si>
    <t>&lt;ul&gt;&lt;li&gt;Particular focus on development of the chicken gut microbiome over the lifetime of the bird&lt;/li&gt;&lt;li&gt;Reviews interactions between pathogens and the gut and the role of antibiotics in this process&lt;/li&gt;&lt;li&gt;Comprehensive review of research on efficacy of poultry feed additives: probiotics, prebiotics, synbiotics, antimicrobials, essential oils and other botanicals, cereal grains&lt;/li&gt;&lt;/ul&gt;</t>
  </si>
  <si>
    <t>10.19103/AS.2019.0059</t>
  </si>
  <si>
    <t xml:space="preserve">This volume summarises current developments in integrated pest management (IPM), focussing on insect pests. &lt;br&gt;&lt;br&gt;Chapters discuss advances in understanding species and landscape ecology on which IPM is founded. The book then reviews advances in cultural, physical and, in particular, biological methods of control. Topics include developments in classical, conservation and augmentative biological control as well as the use of entomopathogenic fungi, viruses, nematodes and semiochemicals. The final parts of the book summarise current research on monitoring pesticide use as well as emerging classes of biopesticides. </t>
  </si>
  <si>
    <t>&lt;b&gt;Part 1 Ecological foundations of IPM&lt;/b&gt;&lt;br&gt;1.Foundations of an IPM program: detection, identification, and quantification: &lt;i&gt;Michael E. Irwin, University of Illinois, USA; and Wendy Moore, University of Arizona, USA&lt;/i&gt;; &lt;br&gt;2.Advances in understanding species ecology: phenological and life cycle modeling of insect pests: &lt;i&gt;Leonard Coop and Brittany S. Barker, Oregon State University, USA&lt;/i&gt;; &lt;br&gt;3.Understanding agroecosystems and pest management: from chemical control to integrated biodiversity management: &lt;i&gt;Keizi Kiritani, formerly National Institute of Agro-Environmental Sciences, Japan&lt;/i&gt;; &lt;br&gt;4.Advances in understanding agroecosystems ecology and its applications in integrated pest management: &lt;i&gt;Casey Hoy, Ohio State University, USA&lt;/i&gt;; &lt;br&gt;5.Advances in understanding the ecology of invasive crop insect pests and their impact on IPM: &lt;i&gt;Robert Venette, USDA Forest Service, USA; and Amy Morey, University of Minnesota, USA&lt;/i&gt;; &lt;br&gt;6.Plant-insect interactions, host-plant resistance, and integrated pest management: &lt;i&gt;Michael J. Stout, Louisiana State University Agricultural Centre, USA&lt;/i&gt;; &lt;br&gt;&lt;br&gt;&lt;b&gt;Part 2 Cultural and physical methods in IPM&lt;/b&gt;&lt;br&gt;7.Advances in breeding crops resistant to insect pests: rice as a paradigm: &lt;i&gt;E. A. Heinrichs and John E. Foster, University of Nebraska-Lincoln, USA&lt;/i&gt;; &lt;br&gt;8.The role and use of genetically engineered insect-resistant crops in integrated pest management systems: &lt;i&gt;Steven E. Naranjo and Richard L. Hellmich, USDA-ARS, USA; Jörg Romeis, Agroscope, Switzerland; Anthony M. Shelton, Cornell University, USA; and Ana M. Vélez, University of Nebraska-Lincoln, USA&lt;/i&gt;; &lt;br&gt;9.Biotechnology applications for integrated pest management: &lt;i&gt;Ruth Mbabazi and Karim Maredia, Michigan State University, USA&lt;/i&gt;;&lt;br&gt;10.Advances in physical control methods in IPM: &lt;i&gt;Charles Vincent, Agriculture Agri-Food Canada Saint-Jeansur-Richelieu, Canada; Guy Hallman, Phytosanitation, Oceanside, USA; Phyllis Weintraub, Gilat Research Center, Israel; and Francis Fleurat-Lessard, Gradignan, France&lt;/i&gt;; &lt;br&gt;11.Robot-enhanced insect pest control: reality or fantasy?: &lt;i&gt;Linton Winder, The BHU Future Farming Centre, New Zealand; and Rory Flemmer, Junior Enterprises, New Zealand&lt;/i&gt;; &lt;br&gt;&lt;br&gt;&lt;b&gt;Part 3 Biological methods in IPM&lt;/b&gt;&lt;br&gt;12.Advances in classical biological control to support IPM of perennial agricultural crops: &lt;i&gt;Ivan Milosavljević and Mark S. Hoddle, University of California-Riverside, USA&lt;/i&gt;; &lt;br&gt;13.Advances in conservation biological control and habitat management for IPM: &lt;i&gt;Prisila A. Mkenda, Charles Sturt University, Australia and
The Nelson Mandela African Institution of Science and Technology, Tanzania; Sunita Pandey and Anne C. Johnson, Charles Sturt University, Australia and Graham Centre, Australia; and Geoff M. Gurr, Charles Sturt University, Australia, Graham Centre, Australia and Fujian Agriculture and Forestry University and Ministry of Education, China&lt;/i&gt;; &lt;br&gt;14.Advances in augmentative biological control in integrated pest management: &lt;i&gt;Joop C. van Lenteren, Wageningen University, The Netherlands; and Vanda H. P. Bueno, Federal University of Lavras, Brazil&lt;/i&gt;;&lt;br&gt;15.Integrated pest management (IPM) in greenhouse and other protected environments: &lt;i&gt;Margaret Skinner, Cheryl Frank Sullivan and Bruce L. Parker, University of Vermont, USA&lt;/i&gt;; &lt;br&gt;16.Advances in microbial control in integrated pest management: entomopathogenic fungi: &lt;i&gt;Travis Glare and Aimee McKinnon, Lincoln University, New Zealand; Roma Gwynn, Rationale, UK; and Michael Brownbridge, Vineland Research and Innovation Centre, Canada&lt;/i&gt;; &lt;br&gt;17.Advances in microbial control in IPM: entomopathogenic viruses: &lt;i&gt;Sean Moore, Citrus Research International and Rhodes University, South Africa; and Michael Jukes, Rhodes University, South Africa&lt;/i&gt;; &lt;br&gt;18.Advances in use of entomopathogenic nematodes in integrated pest management: &lt;i&gt;David Shapiro-Ilan, USDA-ARS, USA; Selcuk Hazir, Adnan
Menderes University, Turkey; and Itamar Glazer, Volcani Center, Israel&lt;/i&gt;; &lt;br&gt;&lt;br&gt;&lt;b&gt;Part 4 Chemical methods in IPM&lt;/b&gt;&lt;br&gt;19.Chemical control in IPM systems: advances in selective pesticides and application systems: &lt;i&gt;Graham Matthews, Imperial College London, UK&lt;/i&gt;;&lt;br&gt;20.Ecological impacts of pesticides and their mitigation within IPM systems: &lt;i&gt;Linda J. Thomson and Ary A. Hoffmann, University of Melbourne, Australia&lt;/i&gt;; &lt;br&gt;21.Monitoring and minimizing health risks related to pesticides: &lt;i&gt;Keith Tyrell, Pesticide Action Network UK (PAN UK), UK; Sheila Willis, Pesticide Action Network UK (PAN UK), UK and University of Cape Town, South Africa; Stephanie Williamson, Pesticide Action Network UK (PAN UK), UK; Davo Simplice Vodouhe, Organisation Béninoise pour la Promotion de l’Agriculture Biologique (OBEPAB) and Université d’Abomey-Calavi, Benin; and Anthony Youdeowei, Pesticide Action Network UK (PAN UK) and University of Greenwich, UK&lt;/i&gt;;&lt;br&gt;22.Peptide-based biopesticides: &lt;i&gt;Shireen Davies, Rob Liskamp and Julian Dow, University of Glasgow, UK&lt;/i&gt;; &lt;br&gt;&lt;br&gt;&lt;b&gt;Part 5 Implementation&lt;/b&gt;&lt;br&gt;23.Integrated pest management (IPM) of nematodes: &lt;i&gt;Hendrika Fourie and Dirk De Waele, North-West University, South Africa&lt;/i&gt;;&lt;br&gt;24.Integrated pest management of mites: &lt;i&gt;Oscar E. Liburd, Lorena Lopez, Daniel Carrillo, Alexandra M. Revynthi and Omotola Olaniyi, University of Florida, USA; and Rana Akyazi, Ordu University, Turkey&lt;/i&gt;; 25.Economic assessment of integrated pest management (IPM) implementation: &lt;i&gt;George B. Frisvold, University of Arizona, USA&lt;/i&gt;; &lt;br&gt;26.The synergism of biocontrol and plant resistance: a path to advance IPM to higher levels of integration: &lt;i&gt;Marcos Kogan, Oregon State University, USA&lt;/i&gt;;&lt;br&gt;</t>
  </si>
  <si>
    <t>&lt;ul&gt;&lt;li&gt;Particular focus on advances in understanding insect species and landscape ecology, which provide the foundations for effective IPM&lt;/li&gt;&lt;li&gt;Covers latest research on classical, conservation and augmentative biological control&lt;/li&gt;&lt;li&gt;Reviews key developments in use of entomopathogenic fungi, viruses and nematodes&lt;br&gt;&lt;/li&gt;&lt;/ul&gt;</t>
  </si>
  <si>
    <t>10.19103/AS.2019.0047</t>
  </si>
  <si>
    <t>TVP;PSVT7;TVF;TVK</t>
  </si>
  <si>
    <t>TEC058000;SCI025000;TEC003030;TEC003070</t>
  </si>
  <si>
    <t>TVP;PSVA2;TVF;TVK</t>
  </si>
  <si>
    <t>&lt;b&gt;"From the beginning of this book to the end, it has been Professor Hochmuth’s intent to address and educate with a complete synopsis of what he calls ‘…the wealth of research addressing the challenges’ in sustainable growth of vegetables… I believe he has succeeded."&lt;/b&gt;&lt;br&gt;&lt;i&gt;(Plant Science Bulletin - Botanical Society of America)&lt;/i&gt;&lt;br&gt;&lt;br&gt;Sustainability involves meeting current needs without compromising the ability to meet future requirements. Like other crops, vegetable cultivation faces a number of challenges in ensuring sustainable production. These challenges include the need to improve yields and quality to meet rising demand and higher consumer expectations, the need to reduce the ongoing threats from pathogens and pests. Focussing on temperate cultivation, &lt;i&gt;Achieving sustainable cultivation of vegetables&lt;/i&gt; summarises the wealth of research addressing these challenges, from breeding improved varieties to better techniques for cultivation and crop protection.&lt;br&gt;&lt;br&gt;Part 1 reviews advances in physiology and breeding. Parts 2-3 summarise advances in cultivation and pest management. The final part includes case studies on the breeding and cultivation of key vegetables such as carrot, lettuce and cabbage.&lt;br&gt;&lt;br&gt;With its distinguished editor and range of expert authors, this will be a standard reference for horticultural scientists in universities, government and other research centres involved in supporting vegetable cultivation, as well as companies supporting the vegetable sector.</t>
  </si>
  <si>
    <t>&lt;b&gt;Part 1 Physiology and breeding&lt;/b&gt;&lt;br&gt;1.Advances in understanding vegetable physiology: root systems as the next frontier in improving sustainable vegetable production: &lt;i&gt;Felipe H. Barrios-Masias, University of Nevada, USA; Cristina Lazcano, University of California–Davis, USA; and Leonardo H. Hernandez-Espinoza, University of Nevada, USA&lt;/i&gt;; &lt;br&gt;2.Advances in understanding and mitigating vegetable responses to abiotic stress: &lt;i&gt;Frederik Börnke, Leibniz Institute of Vegetable and Ornamental Crops (IGZ) and University of Potsdam, Germany; and Dietmar Schwarz, Liebniz Institute of Vegetable and Ornamental Crops (IGZ), Germany&lt;/i&gt;; &lt;br&gt;3.Developments in breeding vegetables: &lt;i&gt;Laura A. Chatham and John A. Juvik, University of Illinois at Urbana–Champaign, USA&lt;/i&gt;; &lt;br&gt;&lt;br&gt;&lt;b&gt;Part 2 Cultivation&lt;/b&gt;&lt;br&gt;4.Advances in irrigation techniques in vegetable cultivation: &lt;i&gt;Andre da Silva and Tim Coolong, University of Georgia, USA&lt;/i&gt;; &lt;br&gt;5.Advances in understanding soil health for vegetable cultivation: &lt;i&gt;Ajay Nair, Iowa State University, USA&lt;/i&gt;; &lt;br&gt;6.Advances in greenhouses and other protected structures used for cultivation of vegetables: &lt;i&gt;Martine Dorais, Centre de recherche en innovation sur les végétaux, Université Laval, Canada&lt;/i&gt;; &lt;br&gt;7.Developments in soilless/hydroponic cultivation of vegetables: &lt;i&gt;Dimitrios Savvas, Agricultural University of Athens, Greece; and Damianos Neocleous, Ministry of Agriculture, Natural Resources and Environment, Cyprus&lt;/i&gt;; &lt;br&gt;8.Advances in organic cultivation of vegetables: &lt;i&gt;Xin Zhao, University of Florida, USA; Francesco Di Gioia, Pennsylvania State University, USA; Kathleen Delate, Iowa State University, USA; Erin Rosskopf, USDA-ARS, USA; and Wenjing Guan, Purdue University, USA&lt;/i&gt;; &lt;br&gt;&lt;br&gt;&lt;b&gt;Part 3 Pests and pathogens&lt;/b&gt;&lt;br&gt;9.Understanding and monitoring diseases of vegetables: &lt;i&gt;Mohammad Babadoost, University of Illinois at Urbana–Champaign, USA&lt;/i&gt;; &lt;br&gt;10.Advances in understanding insect pests of vegetables: a case study of sweetpotato weevil: &lt;i&gt;Ken Sorensen, North Carolina State University, USA&lt;/i&gt;; &lt;br&gt;11.Integrated pest management (IPM) of vegetables: examples of successful deployment: &lt;i&gt;Joshua Freeman, University of Florida, USA&lt;/i&gt;; &lt;br&gt;12.Microbiological safety of vegetable produce: the impact of pre- and post-harvest practices: &lt;i&gt;Max Teplitski, USDA National Institute of Food and Agriculture, USA&lt;/i&gt;; &lt;br&gt;&lt;br&gt;&lt;b&gt;Part 4 Case studies&lt;/b&gt;&lt;br&gt;13.Advances in carrot breeding: &lt;i&gt;Emmanuel Geoffriau, Agrocampus Ouest, IRHS, France&lt;/i&gt;; &lt;br&gt;14.Sustainable carrot product: &lt;i&gt;Mary Ruth McDonald and Zachariah Telfer, University of Guelph, Canada&lt;/i&gt;; &lt;br&gt;15.Advances in lettuce breeding: &lt;i&gt;Germán Sandoya, University of Florida, USA&lt;/i&gt;; &lt;br&gt;16.Advances in lettuce cultivation: &lt;i&gt;Rosemary Collier, University of Warwick, UK&lt;/i&gt;; &lt;br&gt;17.Advances in breeding of cucumbers and watermelon: &lt;i&gt;Todd Wehner, North Carolina State University, USA; and Rachel Naegele, USDA-ARS, USA&lt;/i&gt;; &lt;br&gt;18.Alternative tillage production systems for cucurbit vegetables: &lt;i&gt;Alan Walters, Southern Illinois University, USA&lt;/i&gt;; &lt;br&gt;19.Sustainable production of cabbage on plasticulture: &lt;i&gt;Charles E. Barrett, Lucas G. Paranhos, Kati W. Migliaccio, Gary K. England and Lincoln Zotarelli, University of Florida, USA&lt;/i&gt;; &lt;br&gt;20.Advances in pea breeding: &lt;i&gt;Diego Rubiales and María J. González-Bernal, Institute for Sustainable Agriculture, Spain; Tom Warkentin and Rosalind Bueckert, University of Saskatchewan, Canada; Maria C. Vaz Patto, ITQB NOVA-Universidade Nova de Lisboa, Portugal; Kevin McPhee, Montana State University, USA; Rebecca McGee, USDA-ARS, USA; and Petr Smýkal, Palacký University, Czech Republic&lt;/i&gt;; &lt;br&gt;</t>
  </si>
  <si>
    <t>&lt;ul&gt;&lt;li&gt;Discusses advances in research on vegetable physiology and genetics&lt;/li&gt;&lt;li&gt;Comprehensive review of research on best practice in cultivation, including soil health, pest management as well as organic and protected vegetable cultivation&lt;/li&gt;&lt;li&gt;Wide-ranging coverage of key vegetables such as carrot, lettuce and cabbage&lt;br&gt;&lt;/li&gt;&lt;/ul&gt;</t>
  </si>
  <si>
    <t>10.19103/AS.2019.0045</t>
  </si>
  <si>
    <t>TVS;TVF;TVK</t>
  </si>
  <si>
    <t xml:space="preserve">This collection provides a comprehensive review of key advances in greenhouse and other forms of protected and controlled environment cultivation.&lt;br&gt;&lt;br&gt;Chapters discuss developments in types of production systems: greenhouses, net houses, aquaponic and vertical farming systems. A particular focus is on ways of controlling the aerial environment, including lighting and atmosphere control, and on optimising root development, including growing media, irrigation and nutrient management. Chapters also summarise advances in systems monitoring and management, including the use of sensors, decision support systems and robotics to optimise efficiency. </t>
  </si>
  <si>
    <t>&lt;br&gt;1.Achieving sustainable greenhouse production: present status, recent advances and future developments: &lt;i&gt;Leo F. M. Marcelis, Wageningen University, The Netherlands; Joaquim Miguel Costa, Universidade de Lisboa, Portugal; and Ep Heuvelink, Wageningen University, The Netherlands&lt;/i&gt;;&lt;br&gt;&lt;br&gt;&lt;b&gt;Part 1 Production systems&lt;/b&gt; &lt;br&gt;2.Advances in greenhouse design: &lt;i&gt;Juan I. Montero, formerly Institut de Recerca i Tecnología Agroalimentaries, Spain; and Yi Zhang, Qichang Yang and Xinglin Ke, Institute of Environment and Sustainable Development in Agriculture, China&lt;/i&gt;; &lt;br&gt;3.Advances in screenhouse design and practice for protected cultivation: &lt;i&gt;Josef Tanny, Agricultural Research Organization – Volcani Center, Israel&lt;/i&gt;; &lt;br&gt;4.Sustainable systems for integrated fish and vegetable production: new perspectives on aquaponics: &lt;i&gt;B. W. Alsanius and S. Khalil, Swedish University of Agricultural Sciences (SLU), Sweden; A. Tadesse, Debre Berhan University, Ethiopia; A. K. Rosberg, K. J. Bergstrand, R. Hartmann, L. Mogren, M. Alam, M. Grudén and T. Naznin, Swedish University of Agricultural Sciences (SLU), Sweden; and A. Getahun, Addis Ababa University, Ethiopia&lt;/i&gt;; &lt;br&gt;5.Advances in organic greenhouse cultivation: &lt;i&gt;Martine Dorais, Université Laval, Canada&lt;/i&gt;; &lt;br&gt;6.Towards sustainable plant factories with artificial lighting (PFALs): from greenhouses to vertical farms: &lt;i&gt;Toyoki Kozai, Japan Plant Factory Association, Japan; Yumiko Amagai, Chiba University, Japan; and Eri Hayashi, Japan Plant Factory Association, Japan&lt;/i&gt;; &lt;br&gt;&lt;br&gt;&lt;b&gt;Part 2 Crop management&lt;/b&gt;&lt;br&gt;7.Understanding crop responses to controlled climates in greenhouses: &lt;i&gt;Chieri Kubota, The Ohio State University, USA&lt;/i&gt;; &lt;br&gt;8.Developments in growing substrates for greenhouse cultivation: &lt;i&gt;Youbin Zheng, University of Guelph, Canada&lt;/i&gt;; &lt;br&gt;9.Advances in irrigation management in greenhouse cultivation: &lt;i&gt;Stefania De Pascale, University of Naples Federico II, Italy; Luca Incrocci, University of Pisa, Italy; Daniele Massa, Council for Agricultural Research and Economics, Italy; Youssef Rouphael, University of Naples Federico II, Italy; and Alberto Pardossi, University of Pisa, Italy&lt;/i&gt;; &lt;br&gt;10.Advances in nutrient management in greenhouse cultivation: &lt;i&gt;Neil S. Mattson, Cornell University, USA; and Christopher J. Currey, Iowa State University, USA&lt;/i&gt;; &lt;br&gt;11.Advances in pest and disease management in greenhouse cultivation: &lt;i&gt;Gerben J. Messelink and H. Marjolein Kruidhof, Wageningen University and Research, The Netherlands&lt;/i&gt;; &lt;br&gt;&lt;br&gt;&lt;b&gt;Part 3 System management&lt;/b&gt;&lt;br&gt;12.Automation and robotics in greenhouses: &lt;i&gt;E. J. van Henten, Wageningen University and Research, The Netherlands&lt;/i&gt;; &lt;br&gt;13.Models, sensors and decision support systems in greenhouse cultivation: &lt;i&gt;Oliver Körner, Leibniz Institute of Vegetable and Ornamental Crops (IGZ), Germany&lt;/i&gt;; &lt;br&gt;14.Assessing the impact of environmental factors on the quality of greenhouse produce: &lt;i&gt;Nazim Gruda, University of Bonn, Germany&lt;/i&gt;; &lt;br&gt;15.Sustainable use of energy in greenhouses: &lt;i&gt;S. Hemming, J. C. Bakker, J. B. Campen and F. L. K. Kempkes, Wageningen University and Research, The Netherlands&lt;/i&gt;; &lt;br&gt;16.Assessing the environmental impact of greenhouse cultivation: &lt;i&gt;Assumpció Antón, Erica Montemayor and Nancy Peña, Institute of Agrifood Research and Technology (IRTA), Spain&lt;/i&gt;; &lt;br&gt;</t>
  </si>
  <si>
    <t>&lt;ul&gt;&lt;li&gt;Reviews advantages and disadvantages of different protected cultivation systems, from greenhouses and net houses to aquaponic and vertical farming systems.&lt;/li&gt;&lt;li&gt;Detailed assessment of current research on optimising the two main variables in protected cultivation: the aerial environment and root development.&lt;/li&gt;&lt;li&gt;Particular focus on systems control to optimise product quality and environmental impact.&lt;br&gt;&lt;/li&gt;&lt;/ul&gt;</t>
  </si>
  <si>
    <t>10.19103/AS.2019.0052</t>
  </si>
  <si>
    <t>TVF;TVK;TVS</t>
  </si>
  <si>
    <t>TEC003070;SCI073000;TEC003030</t>
  </si>
  <si>
    <t>&lt;b&gt;"In conclusion, this extremely comprehensive, accurate and useful volume of reviews in the Burleigh Dodds series is recommended as an important reference for professionals and students alike." &lt;/b&gt;&lt;br&gt;&lt;i&gt;ISHS - Chronica Horticulturae&lt;/i&gt;&lt;br&gt;&lt;br&gt;This collection reviews advances in understanding and managing key diseases and insect pests of tree fruit. &lt;br&gt;&lt;br&gt;Part 1 summarises current research on what causes key fungal diseases (apple scab, powdery mildew, apple canker and brown rot) as well as viral diseases (apple mosaic virus and plum pox). Building on this foundation, Part 2 discusses integrated fruit disease management techniques such as improved surveillance, breeding disease-resistant varieties, improved fungicide application as well as the use of biocontrol agents.&lt;br&gt;&lt;br&gt;The second half of the book focuses on the ecology of major insect pests (aphids, tortricid moths, mites and spotted wing drosophila). The final part of the book reviews ways of improving integrated pest management (IPM) techniques for tree fruit, from monitoring and forecasting to agronomic practices to methods of biological control and optimisation of insecticide use.&lt;br&gt;&lt;br&gt;With its distinguished editors and expert team of chapter authors, this will be a standard reference on understanding and managing key diseases and insect pests of tree fruit.</t>
  </si>
  <si>
    <t>&lt;b&gt;Part 1 Fruit diseases&lt;/b&gt;&lt;br&gt;1.Epidemiology and management of apple scab: &lt;i&gt;Tom Passey and Xiangming Xu, NIAB EMR, UK&lt;/i&gt;; &lt;br&gt;2.Powdery mildew: biology, epidemiology, and management of Podosphaera spp. of tree fruit: &lt;i&gt;A. Amiri and L. Gañán, Washington State University, USA&lt;/i&gt;; &lt;br&gt;3.Apple replant disease: causes and management: &lt;i&gt;Zhiquan Mao and Yanfang Wang, Shandong Agricultural University, China&lt;/i&gt;; &lt;br&gt;4.Fungal diseases of fruit: apple cankers in Europe: &lt;i&gt;Robert Saville and Leone Olivieri, NIAB EMR, UK&lt;/i&gt;; &lt;br&gt;5.Fungal diseases of fruit: apple canker in Asia: &lt;i&gt;Baohua Li, Qingdao Agricultural University, China&lt;/i&gt;; &lt;br&gt;6.Brown rot: causes, detection and control of Monilinia spp. affecting tree fruit: &lt;i&gt;Imre Holb, University of Debrecen and Hungarian Academy of Sciences, Hungary&lt;/i&gt;; &lt;br&gt;7.Apple mosaic virus: biology, epidemiology and detection: &lt;i&gt;Karel Petrzik, Biology Centre CAS, Czech Republic&lt;/i&gt;; &lt;br&gt;8.Plum pox virus: detection and management: &lt;i&gt;Manuel Rubio, Federico Dicenta and Pedro Martínez-Gómez, CEBAS-CSIC, Spain&lt;/i&gt;; &lt;br&gt;&lt;br&gt;&lt;b&gt;Part 2 Integrated fruit disease management&lt;/b&gt;&lt;br&gt;9.Disease monitoring and decision making in integrated fruit disease management: &lt;i&gt;Angela Berrie, NIAB EMR, UK&lt;/i&gt;; &lt;br&gt;10.Breeding fruit cultivars with durable disease resistance: &lt;i&gt;Vincent G. M. Bus and Joanna K. Bowen, The New Zealand Institute for Plant and Food Research Limited, New Zealand; Andrea Patocchi, Agroscope, Switzerland; Giovanni A. L. Broggini, ETH Zürich, Switzerland; Satish Kumar, The New Zealand Institute for Plant and Food Research Limited, New Zealand; and François N. D. Laurens, Institut National de Recherche Agronomique, France&lt;/i&gt;; &lt;br&gt;11.Improving plant propagation methods for fruit disease control: &lt;i&gt;Ioannis Tzanetakis, University of Arkansas, USA; and Robert Martin, USDA-ARS, USA&lt;/i&gt;; &lt;br&gt;12.Improving fungicide use in integrated fruit disease management: &lt;i&gt;Mengjun Hu, University of Maryland, USA&lt;/i&gt;; &lt;br&gt;13.Use of biocontrol agents in fruit tree disease management: &lt;i&gt;Jürgen Köhl, Wageningen University and Research, The Netherlands&lt;/i&gt;; &lt;br&gt;14.New techniques for managing post-harvest diseases of fruit: physical, chemical and biological agents: &lt;i&gt;Simona Marianna Sanzani and Antonio Ippolito, Università degli Studi di Bari Aldo Moro, Italy&lt;/i&gt;; &lt;br&gt;&lt;br&gt;&lt;b&gt;Part 3 Insect pests of fruit&lt;/b&gt;&lt;br&gt;15.Insect pests of fruits: aphids: &lt;i&gt;Giuseppe E. Massimino Cocuzza, Università di Catania, Italy&lt;/i&gt;; &lt;br&gt;16.Integrated management of tortricid pests of tree fruit: &lt;i&gt;Alan L. Knight, USDA-ARS, USA; Gary J. R. Judd, Agriculture and Agri-food Canada, Canada; Todd Gilligan, USDA-APHIS-PPQ, USA; Eduardo Fuentes-Contreras, Universidad de Talca, Chile; and William B. Walker III, Swedish University of Agricultural Sciences, Sweden&lt;/i&gt;; &lt;br&gt;17.Integrated management of mite pests of tree fruit: &lt;i&gt;Rebecca A. Schmidt-Jeffris, Clemson University, USA; Elizabeth H. Beers, Washington State University, USA; and Carlo Duso, University of Padua, Italy&lt;/i&gt;; &lt;br&gt;18.Integrated management of tree fruit insect pests: Drosophila suzukii (Spotted Wing Drosophila): &lt;i&gt;Neil Audsley, Fera Science Ltd, UK; and Lorenzo Tonina and Nicola Mori, University of Padova, Italy&lt;/i&gt;; &lt;br&gt;&lt;br&gt;&lt;b&gt;Part 4 Integrated management of fruit insect pests &lt;/b&gt;&lt;br&gt;19.Cultural control of arthropod pests in temperate tree fruit: &lt;i&gt;Matthew J. Grieshop, Michigan State University, USA&lt;/i&gt;; &lt;br&gt;20.Improving monitoring and forecasting in integrated management of fruit arthropod pests: &lt;i&gt;Tim Belien, Proefcentrum Fruitteelt VZW, Belgium; Slawomir Lux, inSilico-IPM, Poland; Bart De Ketelaere, Katholieke Universiteit Leuven, Belgium; and Dany Bylemans, Proefcentrum Fruitteelt VZW, Belgium&lt;/i&gt;; &lt;br&gt;21.Biological control in integrated management of deciduous fruit insect pests: the use of semiochemicals: &lt;i&gt;Larry Gut, Christopher Adams and James Miller, Michigan State University, USA; and Peter McGhee and Donald Thomson, Pacific Biocontrol Corporation, USA&lt;/i&gt;; &lt;br&gt;22.Optimizing insecticide use in integrated management of fruit insect pests: &lt;i&gt;Claudio Ioriatti and Gino Angeli, Fondazione Edmund Mach, Italy; Greg Krawczyk, The Pennsylvania State University, USA; and Carlo Duso, University of Padova, Italy&lt;/i&gt;; &lt;br&gt;</t>
  </si>
  <si>
    <t>&lt;ul&gt;&lt;li&gt;Comprehensive review of current research on the causes of major fungal, bacterial and viral diseases of tree fruit&lt;/li&gt;&lt;li&gt;Summarises current understanding of the ecology of key insect pests of tree fruit&lt;/li&gt;&lt;li&gt;Assesses ways of improving integrated disease and pest management, with a particular focus on biological control&lt;br&gt;&lt;/li&gt;&lt;/ul&gt;</t>
  </si>
  <si>
    <t>10.19103/AS.2019.0046</t>
  </si>
  <si>
    <t>TVS;TVF;TVP</t>
  </si>
  <si>
    <t>SCI073000;TEC003030;TEC058000</t>
  </si>
  <si>
    <t>A prerequisite to improving the sustainability of agriculture are reliable methods to identify and quantify types of environmental impact. This collection summarises current research on the use of life cycle assessment (LCA) and other modelling techniques to measure and improve the sustainability of agriculture.&lt;br&gt;&lt;br&gt;Part 1 looks at current best practice and key methodological challenges in life cycle assessment. Part 2 reviews ways of modelling particular types of impact, from nutrient and carbon cycles to freshwater balances, energy use, pesticide use and biodiversity. Part 3 reviews the environmental assessment and optimization of sectors such as crops, ruminant and other livestock production as well as by-products.&lt;br&gt;&lt;br&gt;Assessing the environmental impact of agriculture will be a standard reference for researchers in agricultural and environmental science concerned with understanding and mitigating the environmental impact of agriculture.</t>
  </si>
  <si>
    <t>&lt;b&gt;Part 1 Life cycle assessment&lt;/b&gt;&lt;br&gt;1.Life cycle assessment methodology for agriculture: some considerations for best practices: &lt;i&gt;Seyyed Hassan Pishgar-Komleh, Institute of Soil Science and Plant Cultivation, Poland and Czech University of Life Sciences Prague, Czech Republic; Paria Sefeedpari, Institute of Soil Science and Plant Cultivation, Poland; Nathan Pelletier, University of British Columbia, Canada; and Miguel Brandão, KTH Royal Institute of Technology, Sweden&lt;/i&gt;; &lt;br&gt;2.Key challenges in modelling of agricultural activities and their environmental impacts: &lt;i&gt;Evelyne A. Groen, Wageningen University, The Netherlands&lt;/i&gt;; &lt;br&gt;3.The use of farm-level models to assess the environmental impact of livestock production: &lt;i&gt;Alasdair Sykes, Cairistiona Topp and Robert Rees, Scotland’s Rural College (SRUC), UK&lt;/i&gt;; &lt;br&gt;4.Assessing the environmental impact of ruminant production systems: &lt;i&gt;Taro Takahashi, Rothamsted Research and University of Bristol, UK; Graham A. McAuliffe, Rothamsted Research, UK; and Michael R. F. Lee, Rothamsted Research and University of Bristol, UK&lt;/i&gt;; &lt;br&gt;5.Using life cycle assessment to compare intensive versus extensive agricultural systems: &lt;i&gt;Matthias Meier, Research Institute of Organic Agriculture (FiBL), Switzerland&lt;/i&gt;; &lt;br&gt;&lt;br&gt;&lt;b&gt;Part 2 Modelling particular impacts&lt;/b&gt;&lt;br&gt;6.Modelling impacts of agriculture on freshwater: &lt;i&gt;Stephan Pfister, ETH Zurich, Switzerland; and Sandra Payen, CIRAD, France and AgResearch, New Zealand&lt;/i&gt;; &lt;br&gt;7.Modelling the environmental impacts of pesticides in agriculture: &lt;i&gt;Peter Fantke, Technical University of Denmark, Denmark&lt;/i&gt;; &lt;br&gt;8.Assessing socio-economic impacts of agriculture: &lt;i&gt;Bo P. Weidema, Aalborg University, Denmark&lt;/i&gt;; &lt;br&gt;&lt;br&gt;&lt;b&gt;Part 3 Improvement options&lt;/b&gt;&lt;br&gt;9.Improvement options for agricultural crop production for food, feed and bioenergy: &lt;i&gt;Benoît Gabrielle, AgroParisTech and Université Paris-Saclay, France; and Pietro Goglio, Wageningen University, The Netherlands and Cranfield University, UK&lt;/i&gt;; &lt;br&gt;10.Improving the environmental performance of horticultural production: fruits and vegetables: &lt;i&gt;Cornelius Adewale and David Granatstein, Washington State University, USA&lt;/i&gt;; &lt;br&gt;11.Improving the environmental performance of pig and poultry production: &lt;i&gt;Ben Putman, Martin Christie and Greg Thoma, University of Arkansas, USA&lt;/i&gt;; &lt;br&gt;12.The environmental impact of valorising agricultural by-products: &lt;i&gt;Jerke de Vries and Rik Eweg, Van Hall Larenstein University of Applied Sciences, The Netherlands&lt;/i&gt;; &lt;br&gt;</t>
  </si>
  <si>
    <t>&lt;ul&gt;&lt;li&gt;Assesses current best practice and methodological issues in life cycle assessment (LCA) methodology for agriculture&lt;/li&gt;&lt;li&gt;Looks in detail at particular types of environmental impact such as nutrient&lt;/li&gt;&lt;li&gt;Reviews the environmental assessment and optimization of sectors such as crops, ruminant and other livestock production as well as by-products.&lt;br&gt;&lt;/li&gt;&lt;/ul&gt;</t>
  </si>
  <si>
    <t>10.19103/AS.2018.0044</t>
  </si>
  <si>
    <t>Tree nuts such as almonds, walnuts and pistachio have long been grown for consumption and as a food ingredient. It is estimated that 4 million metric tons of tree nuts are produced each year. These crops face particular challenges such as safety in the face of allergens and mycotoxin contamination. There is a need to increase production but in a more sustainable way in the face of climate change. &lt;br&gt;&lt;br&gt;This collection reviews the wealth of research addressing these challenges. Part 1 discusses the growing number of studies on the health benefits of tree nuts. Part 2 addresses safety issues. The remaining two parts assess advances in genetics and breeding of tree nuts, as well as advances in cultivation and the management of pests and diseases of tree nuts. &lt;br&gt;&lt;br&gt;With its distinguished editors and international team of expert authors, this collection will be a standard reference for horticultural scientists and those working in forestry and agroforestry science, as well as government and other research centres.</t>
  </si>
  <si>
    <t>&lt;b&gt;Part 1 Improving health, safety and sustainability&lt;/b&gt;&lt;br&gt;1.The nutritional and nutraceutical value of walnut: &lt;i&gt;Turan Karadeniz, Bolu Abant Izzet Baysal University, Turkey; Faik Ekmel Tekintaş, Adnan Menderes University, Turkey; and Seyit Mehmet Şen, Kastamonu University, Turkey&lt;/i&gt;; &lt;br&gt;2.Advances in understanding the nutritional profile and health benefits of almonds: &lt;i&gt;Özlem Tokuşoğlu, Celal Bayar University, Turkey&lt;/i&gt;; &lt;br&gt;3.Advances in understanding health benefits of hazelnuts: &lt;i&gt;Loretta Bacchetta, Silvia Procacci and Barbara Benassi, ENEA-Italian National Agency for New Technologies, Energy and Sustainable Economic Development, Italy&lt;/i&gt;; &lt;br&gt;4.Uses and health benefits of chestnuts: &lt;i&gt;Eduardo Augusto dos Santos Rosa, Maria Cristina Seixas Martins Morais, Ivo Vaz Oliveira, Berta Maria de Carvalho Gonçalves Macedo and Ana Paula Calvão Moreira da Silva, Centre for the Research and Technology of Agro-Environmental and Biological Sciences (CITAB), University of Trás-os-Montes e Alto Douro (UTAD), Portugal&lt;/i&gt;; &lt;br&gt;5.Advances in understanding health benefits of pistachio: &lt;i&gt;Pablo Hernández-Alonso, Mònica Bulló and Jordi Salas-Salvadó, Universitat Rovira i Virgili, Spain&lt;/i&gt;; &lt;br&gt;6.Advances in detecting tree nut allergens: &lt;i&gt;Stef J. Koppelman and Melanie L. Downs, University of Nebraska-Lincoln, USA&lt;/i&gt;; &lt;br&gt;7.Integrated disease management in tree nut cultivation: &lt;i&gt;Andrea Vannini and Carmen Morales-Rodríguez, Department for Innovation in Biological, Agro-food and Forest systems
(DIBAF) – University of Tuscia, Italy&lt;/i&gt;; &lt;br&gt;8.Tree nut cultivation, ecosystem services, biodiversity and conservation: &lt;i&gt;Gabriele Beccaro, Marta De Biaggi, Chiara Ferracini and Simona Bonelli, University of Turin, Italy&lt;/i&gt;; &lt;br&gt;&lt;br&gt;&lt;b&gt;Part 2 Improving individual types of tree nuts&lt;/b&gt;&lt;br&gt;9.Towards sustainable production of walnut (&lt;i&gt;Juglans&lt;/i&gt; regia L.): &lt;i&gt;Annarita Marrano and David Neale, University of California-Davis, USA&lt;/i&gt;; &lt;br&gt;10.Advances in cultivation of walnuts: &lt;i&gt;D. L. McNeil, University of Tasmania, Australia&lt;/i&gt;; &lt;br&gt;11.Advances in cultivation of almonds: effects of genotypes, environment and cultural techniques: &lt;i&gt;Ettore Barone and Francesco Sottile, Università di Palermo, Italy&lt;/i&gt;; &lt;br&gt;12.Advances in breeding of chestnuts: &lt;i&gt;Teresa Barreneche, BFP, INRA, Université de Bordeaux, France; Roberto Botta, Università di Torino, Italy; and Cécile Robin, BIOGECO, INRA, Université de Bordeaux, France&lt;/i&gt;; &lt;br&gt;13.Advances in cultivation of chestnuts: &lt;i&gt;Ümit Serdar, Ondokuz Mayıs University, Turkey; Toshihiro Saito, Institute of Fruit Tree and Tea Science, Japan; Beatriz Cuenca, Empresa de Transformacion Agraria S.A (TRAGSA) Maceda, Spain; Burak Akyüz, Ondokuz Mayıs University, Turkey; José Gomes Laranjo, University of Tras-Os-Montes (UTAD) CITAB, Portugal; Gabriele Beccaro and Giancarlo Bounous, University of Turin, Italy; Rita Lourenço Costa and Patrícia Fernandes, Instituto Nacional de Investigação Agrária e Veterinária, Portugal; Maria Gabriella Mellano, University of Turin, Italy; and Pereira Lorenzo Santiago, Universidad de Santiago de Compostela, Spain&lt;/i&gt;; &lt;br&gt;14.Advances in breeding of pistachio: &lt;i&gt;Salih Kafkas, University of Çukurova, Turkey&lt;/i&gt;; &lt;br&gt;15.Advances in cultivation of pistachio: &lt;i&gt;Bekir Erol Ak, University of Harran, Turkey&lt;/i&gt;;&lt;br&gt;16.Developing hazelnuts as a sustainable and industrial crop: &lt;i&gt;Valerio Cristofori, Stefano Speranza and Cristian Silvestri, University of Tuscia, Italy&lt;/i&gt;; &lt;br&gt;17.Advances in breeding of hazelnuts: &lt;i&gt;Ali Islam, Ordu University, Turkey&lt;/i&gt;;</t>
  </si>
  <si>
    <t>&lt;ul&gt;&lt;li&gt;Reviews current research on the nutraceutical properties as well as allergen and other safety issues relating to tree nuts&lt;/li&gt;&lt;li&gt;Assesses advances in breeding, cultivation, integrated disease and pest management to improve yields and sustainability&lt;/li&gt;&lt;li&gt;Summarises key research on the main tree nuts, from walnuts and almonds to hazelnuts, chestnuts and pistachios&lt;br&gt;&lt;/li&gt;&lt;/ul&gt;</t>
  </si>
  <si>
    <t>10.19103/AS.2018.0042</t>
  </si>
  <si>
    <t>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&lt;br&gt;&lt;br&gt;Volume 1 focusses on key advances across the value chain, from breeding improved varieties to better techniques for cultivation and crop protection. Part 1 discusses current research on physiology, genetics and breeding. Part 2 reviews advances in cultivation from orchard design to optimising water and nutrient management and harvesting operations.&lt;br&gt;&lt;br&gt;With its distinguished editor and international range of expert authors, this collection will be a standard reference for horticultural scientists, government and other research centres and companies involved in cultivation of the range of temperate fruits.</t>
  </si>
  <si>
    <t>&lt;b&gt;Part 1 Physiology and genetics&lt;/b&gt;&lt;br&gt;1.Advances in understanding fruit tree root–rhizosphere relationships for enhanced plant health: &lt;i&gt;Mark Mazzola and Shashika S. Hewavitharana, USDA-ARS, USA&lt;/i&gt;; &lt;br&gt;2.Advances in the development and utilization of rootstocks: a case study for apple &lt;i&gt;Gennaro Fazio, USDA-ARS Plant Genetics Resources Unit, USA; and Terence Robinson, Cornell University, USA&lt;/i&gt;; &lt;br&gt;3.Advances in understanding fruit tree growth: &lt;i&gt;Ted DeJong, University of California-Davis, USA&lt;/i&gt;; &lt;br&gt;4.Advances in understanding reproductive development in fruit-bearing plants: &lt;i&gt;Tomoya Esumi, Shimane University, Japan; and Ryutaro Tao, Kyoto University, Japan&lt;/i&gt;; &lt;br&gt;5.Advances in fruit genetics: &lt;i&gt;Ksenija Gasic and Christopher Saski, Clemson University, USA&lt;/i&gt;;&lt;br&gt;&lt;br&gt;&lt;b&gt;Part 2 Optimizing sustainable cultivation and quality&lt;/b&gt; &lt;br&gt;6.Optimizing production of quality nursery plants for fruit tree cultivation: &lt;i&gt;Stefano Musacchi, Washington State University and Tree Fruit Research and Extension Center, USA; and Davide Neri, Università Politecnica delle Marche, Italy&lt;/i&gt;; &lt;br&gt;7.Optimizing precision in orchard irrigation and nutrient management: &lt;i&gt;Denise Neilsen and Gerry Neilsen, Summerland Research and Development Centre, Agriculture and Agri-Food Canada, Canada&lt;/i&gt;; &lt;br&gt;8.Optimizing plant growth, yield and fruit quality with plant bioregulators: &lt;i&gt;Duane Greene, University of Massachusetts, USA&lt;/i&gt;; &lt;br&gt;9.Optimizing fruit production efficiencies through mechanization: &lt;i&gt;Manoj Karkee, Center for Precision and Automated Agricultural Systems, Washington State University, USA; Jacqueline Gordón, Washington State Tree Fruit Association, USA; Bernardita Sallto, Washington State University, USA; and Matthew Whiting, Center for Precision and Automated Agricultural Systems, Washington State University, USA&lt;/i&gt;; &lt;br&gt;10.Optimizing pest management in fruit cultivation; &lt;i&gt;Arthur Agnello, Cornell University, USA&lt;/i&gt;; &lt;br&gt;11.Optimizing disease management in fruit cultivation: &lt;i&gt;Sara M. Villani, North Carolina State University, USA; Kerik D. Cox, Cornell University, USA; and George W. Sundin, Michigan State University, USA&lt;/i&gt;&lt;i&gt;&lt;/i&gt;; &lt;br&gt;12.Pre- and post-harvest strategies to optimize fruit quality and shelf-life: &lt;i&gt;Peter M. A. Toivonen, Agriculture and Agri-Food Canada, Canada&lt;/i&gt;;&lt;br&gt;13.Bioactive/nutraceutical compounds in fruit that optimize human health benefits: &lt;i&gt;Federica Blando and Miriana Durante, Institute of Sciences of Food Production (ISPA), Italy; and B. Dave Oomah, formerly Pacific Agri-Food Research Centre, Canada&lt;/i&gt;; &lt;br&gt;</t>
  </si>
  <si>
    <t>&lt;ul&gt;&lt;li&gt;Reviews latest research in tree fruit physiology&lt;/li&gt;&lt;li&gt;Discusses latest developments in genetics and their implications for improved breeding techniques&lt;/li&gt;&lt;li&gt;Comprehensive coverage of key stages in cultivation from nursery plants to water, nutrient and pest management&lt;/li&gt;&lt;/ul&gt;</t>
  </si>
  <si>
    <t>10.19103/AS.2018.0040.1</t>
  </si>
  <si>
    <t>TVS;PSTD;PSTL;PSTP;TVF;TVK;TVP</t>
  </si>
  <si>
    <t>TVS;PST;TVF;TVK;TVP</t>
  </si>
  <si>
    <t>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&lt;br&gt;&lt;br&gt;The second volume in this collection reviews advances in breeding and cultivation of particular fruits. Part 1 discusses development affecting key stone fruits (peach, cherry, plum and apricot) and pome fruits (pear and apple). Part 2 reviews optimising the breeding and cultivation of berry fruits (strawberry, raspberry, blackberry and blueberry).&lt;br&gt;&lt;br&gt;With its distinguished editor and international range of expert authors, this collection will be a standard reference for horticultural scientists, government and other research centres and companies involved in cultivation of the range of temperate fruits.</t>
  </si>
  <si>
    <t>&lt;b&gt;Part 1 Stone and pome fruits&lt;/b&gt;&lt;br&gt;1.Advances and challenges in peach breeding: &lt;i&gt;Dario J. Chavez and Rachel A. Itle&lt;/i&gt;&lt;i&gt;, University of Georgia, USA; Daniel Mancero-Castillo, Universidad Agraria del Ecuador, Ecuador; Jose X. Chaparro, University of Florida, USA; and Thomas G. Beckman, USDA-ARS, USA&lt;/i&gt;; &lt;br&gt;2.Advances and challenges in sustainable peach production: &lt;i&gt;Luca Corelli Grappadelli, Brunella Morandi and Luigi Manfrini, University of Bologna, Italy; and Pasquale Losciale, University of Bari, Italy&lt;/i&gt;; &lt;br&gt;3.Advances and challenges in cherry breeding: &lt;i&gt;José Quero-García, INRA, University of Bordeaux, France; Amy Iezzoni, Michigan State University, USA; Gregario López-Ortega, IMIDA, Spain; Cameron Peace, Washington State University, USA; Mathieu Fouché and Elisabeth Dirlewanger, INRA, University of Bordeaux, France; and Mirko Schuster, Julius Kühn-Institut, Germany&lt;/i&gt;; &lt;br&gt;4.Sustainable sweet cherry cultivation: a case study for designing optimized orchard production systems: &lt;i&gt;Gregory A. Lang, Michigan State University, USA&lt;/i&gt;; &lt;br&gt;5.Challenges and opportunities in pear breeding: &lt;i&gt;Danielle Guzman and Amit Dhingra, Washington State University, USA&lt;/i&gt;; &lt;br&gt;6.Challenges and opportunities in pear cultivation: &lt;i&gt;Todd Einhorn, Michigan State University, USA&lt;/i&gt;; &lt;br&gt;7.Advances and challenges in apple breeding: &lt;i&gt;Amanda Karlström, NIAB EMR and University of Reading, UK; Magdalena Cobo Medina, NIAB EMR and University of Nottingham, UK; and Richard Harrison, NIAB EMR, UK&lt;/i&gt;; &lt;br&gt;8.Advances and challenges in sustainable apple cultivation: &lt;i&gt;Pierre-Éric Lauri and Sylvaine Simon, INRA, France&lt;/i&gt;; &lt;br&gt;9.Sustainable plum and apricot cultivation: &lt;i&gt;Mihai Botu, University of Craiova, Romania&lt;/i&gt;;  &lt;br&gt;&lt;br&gt;&lt;b&gt;Part 2 Berry fruits&lt;/b&gt;&lt;br&gt;10.Advances and challenges in strawberry genetic improvement: &lt;i&gt;Chris Barbey and Kevin Folta, University of Florida, USA&lt;/i&gt;;&lt;br&gt;11.Strawberries: a case study of how evolving market expectations impact sustainability: &lt;i&gt;M. P. Pritts, Cornell University, USA; and T. M. Sjulin, formerly Driscoll Strawberry Associates, USA&lt;/i&gt;; &lt;br&gt;12.Advances and challenges in raspberry and blackberry breeding: &lt;i&gt;Ramón Molina-Bravo, Universidad Nacional de Costa Rica, Costa Rica; Margaret Leigh Worthington, University of Arkansas, USA; and Gina E. Fernandez, North Carolina State University, USA&lt;/i&gt;; &lt;br&gt;13.Advances and challenges in sustainable raspberry/blackberry cultivation: &lt;i&gt;Julie Graham, Alison Karley, Alison Dolan, Dominic Williams and Nikki Jennings, James Hutton Institute, UK&lt;/i&gt;; &lt;br&gt;14.Advances and challenges in blueberry breeding: &lt;i&gt;Susan McCallum, James Hutton Institute, UK&lt;/i&gt;; &lt;br&gt;</t>
  </si>
  <si>
    <t>&lt;ul&gt;&lt;li&gt;Brings together some of the world’s leading experts on the breeding and cultivation of particular fruits&lt;/li&gt;&lt;li&gt;Comprehensive coverage of key stone, pome and berry fruits&lt;/li&gt;&lt;li&gt;Reviews key advances across the value chain for particular crops that collectively optimise sustainable production&lt;br&gt;&lt;/li&gt;&lt;/ul&gt;</t>
  </si>
  <si>
    <t>10.19103/AS.2018.0040.2</t>
  </si>
  <si>
    <t>This book provides a comprehensive review of key advances in the use of robots in agriculture.&lt;br&gt;&lt;br&gt;Chapters summarise developments in location and guidance systems, GPS technologies, machine vision, navigation, actuation, communication and control technologies. The second part of the book discusses deploying these techniques to save labour, improve precision, speed and efficiency in agricultural operations. &lt;br&gt;&lt;br&gt;Chapters review the state of the art on the use of agricultural robots in planting, crop monitoring, spraying, irrigation and weed management. There are also reviews of orchard management and harvesting, harvesting of soft fruit and in-field grading of harvested produce. Other chapters cover the application of robotics in the livestock sector.</t>
  </si>
  <si>
    <t>&lt;b&gt;Part 1 Technologies&lt;/b&gt;&lt;br&gt;1.An overview of machine vision technologies for agricultural robots and automation: &lt;i&gt;John Billingsley, University of Southern Queensland, Australia&lt;/i&gt;; &lt;br&gt;2.Advances in actuation and control in agricultural robots: &lt;i&gt;Pål Johan From, Norwegian University of Life Sciences, Norway and University of Lincoln, UK; and Lars Grimstad, Norwegian University of Life Sciences, Norway&lt;/i&gt;; &lt;br&gt;3.Advances in communication systems in agricultural robots: &lt;i&gt;Christopher Wiegman, Santosh Pitla and Scott Shearer, The Ohio State University, USA&lt;/i&gt;; &lt;br&gt;4.Human–robot collaboration in agricultural robots: &lt;i&gt;Yael Edan, Ben-Gurion University of the Negev, Israel&lt;/i&gt;; &lt;br&gt;5.Global positioning systems (GPS) for agriculture: an overview: &lt;i&gt;John Billingsley, University of Southern Queensland, Australia&lt;/i&gt;; &lt;br&gt;&lt;br&gt;&lt;b&gt;Part 2 Applications&lt;/b&gt;&lt;br&gt;6.The use of agricultural robots in crop spraying/fertilizer applications: &lt;i&gt;Ron Berenstein, University of California-Berkeley, USA&lt;/i&gt;; &lt;br&gt;7.The use of intelligent/autonomous systems in crop irrigation: &lt;i&gt;Stefano Carpin, University of California-Merced, USA; Ken Goldberg, University of California-Berkeley, USA; Stavros Vougioukas, University of California-Davis, USA; Ron Berenstein, University of California-Berkeley, USA; and Josh Viers, University of California-Merced, USA&lt;/i&gt;; &lt;br&gt;8.The use of agricultural robots in weed management and control: &lt;i&gt;Brian Steward, Jingyao Gai and Lie Tang, Iowa State University, USA&lt;/i&gt;; &lt;br&gt;9.The use of agricultural robots in orchard management: &lt;i&gt;Qin Zhang and Manoj Karkee, Washington University, USA; and Amy Tabb, USDA-ARS, USA&lt;/i&gt;; &lt;br&gt;10.Advances in automated in-field grading of harvested crops: &lt;i&gt;Jose Blasco, María Gyomar González González, Patricia Chueca and Sergio Cubero, Instituto Valenciano de Investigaciones Agrarias (IVIA), Spain; and Nuria Aleixos, Universitat Politècnica de València, Spain&lt;/i&gt;; &lt;br&gt;11.Advances in using robots in forestry operations: &lt;i&gt;Ola Lindroos and Omar Mendoza-Trejo, Swedish University of Agricultural Sciences (SLU), Sweden; Pedro La Hera, Swedish University of Agricultural Sciences (SLU) and The Cluster of Forest Technology, Sweden; and Daniel Ortiz Morales, Cranab, Sweden&lt;/i&gt;; &lt;br&gt;12.Advances in robotic milking: &lt;i&gt;Marcia Endres and Jim Salfer, University of Minnesota, USA&lt;/i&gt;; &lt;br&gt;13.Advances in automating meat processing operations: &lt;i&gt;Ai-Ping Hu, Georgia Tech Research Institute, USA&lt;/i&gt;; &lt;br&gt;</t>
  </si>
  <si>
    <t>&lt;ul&gt;&lt;li&gt;Primary focus on developing fully autonomous robotic systems in agriculture&lt;br&gt;&lt;/li&gt;&lt;li&gt;Comprehensive review of advances in the key technologies underpinning agricultural robotics&lt;br&gt;&lt;/li&gt;&lt;li&gt;Particularly strong coverage of the applications of agricultural robotics in different aspects of crop management from planting to harvesting&lt;/li&gt;&lt;/ul&gt;</t>
  </si>
  <si>
    <t>10.19103/AS.2019.0056</t>
  </si>
  <si>
    <t>TVK;TVD;TVF</t>
  </si>
  <si>
    <t>TEC003070;TEC003030;TEC004000</t>
  </si>
  <si>
    <t>TVK;TVD;TVF;TJFM1</t>
  </si>
  <si>
    <t>This book provides a comprehensive review of advances in breeding techniques for cereals such as wheat, barley maize and rye.&lt;br&gt;&lt;br&gt;Part 1 discusses ways of better exploiting genetic diversity through techniques such as trait introgression. Parts 2-3 then summarise developments in the use of doubled haploids and hybrid breeding methods. Parts 4-5 review advances in high throughput phenotyping and its use in identifying markers for breeding using techniques such as genome-wide association studies and nested association mapping.</t>
  </si>
  <si>
    <t>&lt;b&gt;Part 1 Exploiting genetic diversity&lt;/b&gt;&lt;br&gt;1.Alien introgression and breeding of synthetic wheat: &lt;i&gt;Wei Zhang and Xiwen Cai, North Dakota State University, USA&lt;/i&gt;; &lt;br&gt;2.Use of the secondary gene pool of barley in breeding improved varieties: &lt;i&gt;Matthew Haas, Leibniz Institute of Plant Genetics and Crop Plant Research (IPK), Germany; and Martin Mascher, Leibniz Institute of Plant Genetics and Crop Plant Research (IPK) and German Center for Integrative Biodiversity Research, Germany&lt;/i&gt;; &lt;br&gt;3.Marker-assisted trait introgression for wheat breeding &amp; research: &lt;i&gt;Miguel Sanchez-Garcia, International Center for Agricultural Research in the Dry Areas (ICARDA), Morocco; and Alison Bentley, The John Bingham Laboratory, NIAB, UK&lt;/i&gt;; &lt;br&gt;&lt;br&gt;&lt;b&gt;Part 2 Doubled haploids&lt;/b&gt;&lt;br&gt;4.Doubled haploid production in wheat: &lt;i&gt;W. Tadesse, M. Sanchez-Garcia, S. Tawkaz and M. Baum, International Center for Agricultural Research in the Dry Areas (ICARDA), Morocco&lt;/i&gt;; &lt;br&gt;5.Doubled haploid (DH) production for barley: &lt;i&gt;Benjamin Wittkop, Justus Liebig University Giessen, Germany; László Csélènyi, Saatzucht W. von Borries-Eckendorf, Germany&lt;/i&gt;; &lt;br&gt;6.Production of doubled haploid lines for hybrid breeding in maize: &lt;i&gt;Willem S. Molenaar and Albrecht E. Melchinger, University of Hohenheim, Germany&lt;/i&gt;; &lt;br&gt;&lt;br&gt;&lt;b&gt;Part 3 Hybrid breeding&lt;/b&gt;&lt;br&gt;7.Prerequisites, procedures and potential of hybrid breeding in wheat: &lt;i&gt;Philipp H. G. Boeven and C. Friedrich H. Longin, University of Hohenheim, Germany&lt;/i&gt;; &lt;br&gt;8.Challenges and developments in hybrid breeding in barley: &lt;i&gt;Timm Bernhard, Wolfgang Friedt and Benjamin Wittkop, Justus Liebig University Giessen, Germany&lt;/i&gt;; &lt;br&gt;9.Selection strategies in hybrid rye with special consideration of fungal disease resistances: &lt;i&gt;Thomas Miedaner, University of Hohenheim, Germany; and Peer Wilde, KWS Lochow GmbH, Germany&lt;/i&gt;; &lt;br&gt;&lt;br&gt;&lt;b&gt;Part 4 High throughput phenotyping, genetic markers and QTL mapping&lt;/b&gt;&lt;br&gt;10.Non-invasive field phenotyping of cereal development: &lt;i&gt;Andreas Hund, Lukas Kronenberg and Jonas Anderegg, ETH Zurich, Switzerland; Kang Yu, KU Leuven, Belgium; and Achim Walter, ETH Zurich, Switzerland&lt;/i&gt;; &lt;br&gt;11.Theory and application of phenotyping in wheat for different target environments: &lt;i&gt;Matthew Reynolds and Francisco Pinto, International Maize and Wheat Improvement Centre (CIMMYT), Mexico&lt;/i&gt;; &lt;br&gt;12.Development of single nucleotide polymorphism (SNP) markers for cereal breeding and crop research: current methods and future prospects: &lt;i&gt;Carly Schramm, Yuri Shavrukov and Peter Anderson, Flinders University, Australia; and Akhylbek Kurishbaev and Satyvaldy Jatayev, S. Seifullin Kazakh AgroTechnical University, Kazahkstan&lt;/i&gt;; &lt;br&gt;13.Mapping and isolation of major resistance genes in cereals: &lt;i&gt;Jan Bettgenhauser and Simon G. Krattinger, King Abdullah University of Science and Technology, Saudi Arabia;&lt;/i&gt; &lt;br&gt;14.Leveraging the QTLome to enhance climate change resilience in cereals: &lt;i&gt;Roberto Tuberosa, Marco Maccaferri and Silvio Salvi, University of Bologna, Italy&lt;/i&gt;; &lt;br&gt;15.Advances in statistical methods to handle large data sets for genome-wide association mapping in crop breeding: &lt;i&gt;Boby Mathew, University of Bonn, Germany; Mikko J. Sillanpää, University of Oulu, Finland; and Jens Léon, University of Bonn, Germany&lt;/i&gt;; &lt;br&gt;16.Nested association mapping in barley to identify extractable trait genes: &lt;i&gt;Andreas Maurer and Klaus Pillen, Martin-Luther-University Halle Wittenberg, Germany&lt;/i&gt;; &lt;br&gt;&lt;br&gt;&lt;b&gt;Part 5 Genome-wide association studies and genomic selection&lt;/b&gt;&lt;br&gt;17.Genome-wide association studies (GWAS) in wheat: &lt;i&gt;Susanne Dreisigacker, International Maize and Wheat Improvement Center (CIMMYT), Mexico&lt;/i&gt;; &lt;br&gt;18.Genome-wide association studies (GWAS) in barley: &lt;i&gt;Ernesto Igartua, Carlos P. Cantalapiedra and Ana M. Casas, Consejo Superior de Investigaciones Científicas (CSIC), Spain&lt;/i&gt;; &lt;br&gt;19.Genomic prediction in cereals: advantages and drawbacks: &lt;i&gt;Patrick Thorwarth, University of Hohenheim, Germany&lt;/i&gt;; &lt;br&gt;20.Site-directed genome modification in barley and wheat: &lt;i&gt;Jochen Kumlehn, Stefan Hiekel and Nagaveni Budhagatapalli, Leibniz Institute of Plant Genetics and Crop Plant Research (IPK), Germany&lt;/i&gt;; &lt;br&gt;</t>
  </si>
  <si>
    <t>&lt;ul&gt;&lt;li&gt;Assesses performance of conventional techniques such as backcross and hybrid breeding in introducing new traits&lt;/li&gt;&lt;li&gt;Maps current progress in methods to identify quantitative trait loci (QTL) linking phenotypic traits with genetic information for selection&lt;/li&gt;&lt;li&gt;Shows comparative strengths and weaknesses of marker-assisted selection (MAS) techniques such as genome wide association studies (GWAS) and nested association mapping (NAM)&lt;br&gt;&lt;/li&gt;&lt;/ul&gt;</t>
  </si>
  <si>
    <t>10.19103/AS.2019.0051</t>
  </si>
  <si>
    <t>TVKC;PSTD;PSTL;TVF</t>
  </si>
  <si>
    <t>TVK;PST;TVF</t>
  </si>
  <si>
    <t>Agroforestry seeks to balance protection of forest resources, the exploitation of the ecosystem services that trees can contribute to agriculture and the role of agroforestry in diversifying the range of agricultural products and markets. &lt;br&gt;&lt;br&gt;This volume reviews the latest research on the role and implementation of main types of agroforestry, understanding and assessing the ecosystem services that agroforestry can deliver and techniques for optimising agroforestry practice. The book's main focus is on temperate agroforestry, but also reviews particular issues facing agroforestry in the tropics. &lt;br&gt;&lt;br&gt;The collection will be a standard reference for forestry and agricultural scientists in universities, government and other research centres in agroforestry</t>
  </si>
  <si>
    <t>&lt;b&gt;Part 1 Agroforestry practices&lt;/b&gt;&lt;br&gt;1.Agroforestry practices: riparian forest buffers and filter strips: &lt;i&gt;Richard Schultz, Thomas Isenhart, William Beck, Tyler Groh and Morgan Davis, Iowa State University, USA&lt;/i&gt;; &lt;br&gt;2.Agroforestry practices: windbreaks: &lt;i&gt;Gary Wyatt, Amanda Sames and Diomy S. Zamora, University of Minnesota, USA&lt;/i&gt;; &lt;br&gt;3.Managing hedgerows to optimise ecosystem services in agroforestry systems: &lt;i&gt;Penka Tsonkova and Christian Böhm, Brandenburg University of Technology Cottbus-Senftenberg, Germany; Rico Hübner, Technical University of Munich, Germany; and Julia Ehritt, Nature and Biodiversity Conservation Union Brandenburg, Germany&lt;/i&gt;; &lt;br&gt;4.Temperate alley cropping systems: &lt;i&gt;Diomy S. Zamora, University of Minnesota, USA; Samuel C. Allen, New Mexico State University, USA; Kent G. Apostol, Independent Researcher and Editor, USA; Shibu Jose, University of Missouri, USA; and Gary Wyatt, University of Minnesota, USA;&lt;/i&gt;; &lt;br&gt;5.Agroforestry practices: silvopastoralism: &lt;i&gt;Gerardo Moreno and Victor Rolo, INDEHESA, Institute for Silvopastoralism Research, University of Extremadura, Spain&lt;/i&gt;; &lt;br&gt;6.Agroforestry practices: forest farming: &lt;i&gt;Kenneth Mudge, Cornell University, USA&lt;/i&gt;; &lt;br&gt;7.Modelling agroforestry systems: &lt;i&gt;Paul Burgess and Anil Graves, Cranfield University, UK; Silvestre García de Jalón, Basque Centre for Climate Change (BC3), Spain; João Palma, MV Agroecology Research Centre, Portugal; Christian Dupraz, INRA-System, University of Montpellier, France; and Meine van Noordwijk, World Agroforestry Centre (ICRAF), Kenya; &lt;/i&gt;&lt;br&gt;8.Tree planting and management in agroforestry: &lt;i&gt;Lydie Dufour, INRA, France;&lt;/i&gt;&lt;br&gt;&lt;b&gt;&lt;br&gt;Part 2 Agroforestry ecosystem services&lt;/b&gt; &lt;br&gt;9.A holistic approach to sustainable agriculture: trees, science and global society: &lt;i&gt;Roger R. B. Leakey, International Tree Foundation, UK;&lt;/i&gt;&lt;br&gt;10.The role of biodiversity in agroforestry and other types of smallholder farming: &lt;i&gt;Mary Ng'endo, World Agroforestry Centre (ICRAF), Kenya; and Shonil A. Bhagwat, The Open University, UK&lt;/i&gt;; &lt;br&gt;11. Agroforestry: a system for improving soil health: &lt;i&gt;S. H. Anderson and R. P. Udawatta, University of Missouri, USA&lt;/i&gt;; &lt;br&gt;&lt;br&gt;&lt;b&gt;Part 3 Agroforestry products&lt;/b&gt;&lt;br&gt;12.Agroforestry for hardwood timber production: &lt;i&gt;J. W. 'Jerry' Van Sambeek, formerly of USDA Forest Service Northern Research Station and University of Missouri Center for Agroforestry, USA&lt;/i&gt;;&lt;br&gt;13.Agroforestry for the cultivation of nuts: &lt;i&gt;Michael A. Gold, University of Missouri, USA&lt;/i&gt;;&lt;br&gt;14.Agroforestry for fruit trees in Europe and Mediterranean North Africa: &lt;i&gt;Pierre-Éric Lauri, INRA, France; Karim Barkaoui, CIRAD, France; Mohammed Ater, Abdelmalek Essaadi University, Morocco; and Adolfo Rosati, CREA, Italy&lt;/i&gt;;&lt;br&gt;&lt;br&gt;&lt;b&gt;Part 4 Tropical agroforestry&lt;/b&gt;&lt;br&gt;15.Moving up the scale: challenges in tropical agroforestry: &lt;i&gt;John Lynam, Independent Consultant&lt;/i&gt;; &lt;br&gt;16.Tropical tree domestication in agroforestry: &lt;i&gt;Damase Khasa and Alain R. Atangana, Université Laval, Canada&lt;/i&gt;; &lt;br&gt;17.Tropical agroforestry and ecosystem services: trade-offs analysis for better design strategies: &lt;i&gt;Rolando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Rica&lt;/i&gt;; &lt;br&gt;&lt;br&gt;</t>
  </si>
  <si>
    <t>&lt;ul&gt;&lt;li&gt;Comprehensive review of the effectiveness of particular agroforestry practices, from riparian forest buffers and filter strips, windbreaks and contour buffers to alley cropping, silvopasture and forest farming&lt;/li&gt;&lt;li&gt;Summarises current research on ecosystem services delivered by agroforestry, from promoting biodiversity and soil health to water quality and management&lt;/li&gt;&lt;li&gt;Assesses research on best practice in tree planting and management as well as optimising agroforestry products, from timber and nuts to bioenery&lt;br&gt;&lt;/li&gt;&lt;/ul&gt;</t>
  </si>
  <si>
    <t>10.19103/AS.2018.0041</t>
  </si>
  <si>
    <t>TVR;TVF;TVQ</t>
  </si>
  <si>
    <t>This collection reviews key research addressing key challenges faced by organic animal farming in improving yields, animal nutrition and health. Part 1 assesses current research on environmental impact, promoting animal health, enhancing naturalness and welfare. It also reviews how organic systems fit in with agroforestry, pastoralist and other smallholder farming systems.&lt;br&gt;&lt;br&gt;
The second part of the book includes case studies from leading experts on current research in improving the farming of particular species. Chapters review challenges and opportunities in organic dairy and beef farming, sheep and goats, pigs and poultry. There are also chapters on organic aquaculture as well as organic and natural beekeeping.&lt;br&gt;&lt;br&gt;
With its distinguished editors and international team of expert authors, this will be a standard reference for all those researching organic animal farming as well as the organic livestock farmers, organic certification and regulatory bodies.</t>
  </si>
  <si>
    <t>1.Setting the scene: the continued drive to improve organic animal farming: &lt;i&gt;Mette Vaarst, Aarhus University, Denmark; and Stephen Roderick, Duchy College, UK&lt;/i&gt;; &lt;br&gt;&lt;br&gt;&lt;b&gt;Part 1 Concepts in organic animal farming&lt;/b&gt;&lt;br&gt;2.The principles of organic livestock farming: &lt;i&gt;Susanne Padel, The Organic Research Centre, UK&lt;/i&gt;; &lt;br&gt;3.The effects of organic management on greenhouse gas emissions and energy efficiency in livestock production: &lt;i&gt;L. G. Smith, The Organic Research Centre and Cranfield University, UK; and A. G. Williams, Cranfield University, UK&lt;/i&gt;; &lt;br&gt;4.Rethinking and engaging with animal health in organic farming: &lt;i&gt;Mette Vaarst, Aarhus University, Denmark&lt;/i&gt;; &lt;br&gt;5.Enhancing naturalness and human care in organic animal farming: &lt;i&gt;Lindsay K. Whistance, The Organic Research Centre, UK&lt;/i&gt;; &lt;br&gt;6.Biosecurity and safety for humans and animals in organic animal farming:&lt;i&gt;K. Ellis, Scottish Centre for Production Animal Health and Food Safety, University of Glasgow, UK&lt;/i&gt;;&lt;br&gt;7.Integrated crop–livestock systems with agroforestry to improve organic animal farming: &lt;i&gt;A. J. Escribano, Nutrion Internacional, Spain; J. Ryschawy, University of Toulouse, France; and L. K. Whistance, The Organic Research Centre, UK&lt;/i&gt;; &lt;br&gt;8.Smallholder integrated organic farming: how can it work in the tropics?: &lt;i&gt;Raphael Wahome and Caroline Chepkoech, University of Nairobi, Kenya&lt;/i&gt;; &lt;br&gt;9.Pastoralism and organic animal farming: are they complementary?: &lt;i&gt;Stephen Roderick, Duchy College, UK&lt;/i&gt;; &lt;br&gt;&lt;br&gt;&lt;b&gt;Part 2 Farming of particular species&lt;/b&gt;&lt;br&gt;10.Organic dairy farming: key characteristics, opportunities, advantages and challenges: &lt;i&gt;S. Ivemeyer, University of Kassel, Germany; and A. Bieber and A. Spengler Neff, Research Institute of Organic Agriculture (FiBL), Switzerland&lt;/i&gt;;&lt;br&gt;11.Organic dairy farming: towards sustainability: &lt;i&gt;Florian Leiber, Adrian Muller, Veronika Maurer, Christian Schader and Anna Bieber, Research Institute of Organic Agriculture (FiBL), Switzerland&lt;/i&gt;; &lt;br&gt;12.Organic beef farming: key characteristics, opportunities, advantages and challenges: &lt;i&gt;Isabel Blanco Penedo, Swedish University of Agricultural Sciences (SLU), Sweden; and José Perea-Muñoz, University of Córdoba, Spain&lt;/i&gt;; &lt;br&gt;13.Organic sheep and goat farming: opportunities and challenges: &lt;i&gt;Georgios Arsenos, Angeliki Argyriadou, Sotiria Vouraki and Athanasios Gelasakis, Aristotle University of Thessaloniki, Greece&lt;/i&gt;; &lt;br&gt;14.Organic pig farming: key characteristics, opportunities, advantages and challenges; &lt;i&gt;Barbara Früh, Research Institute of Organic Agriculture (FiBL), Switzerland; and Mirjam Holinger, ETH Zürich, Switzerland;&lt;/i&gt;&lt;br&gt;15.Organic poultry farming: opportunities and challenges: &lt;i&gt;Mette Vaarst, Aarhus University, Denmark; Klaus Horsted, Danish Centre for Food and Agriculture DCA, Aarhus University, Denmark; and Veronika Maurer, Research Institute of Organic Agriculture (FiBL), Switzerland&lt;/i&gt;&lt;br&gt;16.The development of organic aquaculture: &lt;i&gt;Timo Stadtlander, Research Institute of Organic Agriculture (FiBL), Switzerland&lt;/i&gt;; &lt;br&gt;17.Organic and natural beekeeping, and caring for insect pollinators: &lt;i&gt;Nicola Bradbear, Bees for Development, UK&lt;/i&gt;; &lt;br&gt;&lt;br&gt;&lt;b&gt;Part 3 The future&lt;/b&gt;&lt;br&gt;18.Improving organic animal farming for the future: &lt;i&gt;Stephen Roderick, Duchy College, UK; and Mette Vaarst, Aarhus University, Denmark&lt;/i&gt;; &lt;br&gt;</t>
  </si>
  <si>
    <t>&lt;ul&gt;&lt;li&gt;Reviews key challenges and solutions in improving the health and welfare of organic farm animals&lt;/li&gt;&lt;li&gt;Addresses how organic livestock farming can build on smallholder systems such as pastoralism and agroforestry&lt;/li&gt;&lt;li&gt;Includes case studies on improving organic farming of dairy and beef cattle, sheep and goats, pig and poultry&lt;br&gt;&lt;/li&gt;&lt;/ul&gt;</t>
  </si>
  <si>
    <t>10.19103/AS.2017.0028</t>
  </si>
  <si>
    <t>TVG;TVF;TVHF;TVHP</t>
  </si>
  <si>
    <t>&lt;b&gt;"With concerns about climate change, loss of biodiversity and the need to feed an ever-growing human population, the book provides a valuable reference on the need to develop IPM giving greater emphasis to the environment.  This is necessary with the future of farming changing with new technology, including precision agriculture, digitalisation, robotics and new genetic engineering technology."&lt;/b&gt;&lt;br&gt;&lt;i&gt;International Pest Control – review by Emeritus Professor Graham Matthews, Imperial College London, UK&lt;/i&gt;&lt;br&gt;&lt;br&gt;Plant health covers topics such as the safe handling and movement of germplasm and seed, as well as the range of biotic threats faced by crops and the ways they can be managed to optimise yields and ensure safety and quality in crop production. These threats include viral, bacterial and fungal diseases as well as the impact of insect pests and weeds. This collection summarises 50 years of research on plant health by the International Institute of Tropical Agriculture (IITA) to improve the health of crops in Africa.&lt;br&gt;&lt;br&gt;The first part of the book reviews general issues such as pest and disease surveillance and the range of viruses affecting key African crops. Part 2 summarises key research on improving the health of major crops such as cassava, maize, yams and cocoyams, bananas and plantains, legumes, vegetables and tree fruits. The final part of the book discusses ways of improving integrated pest management of insect pests, diseases and weeds in sub-Saharan Africa.&lt;br&gt;&lt;br&gt;This unique book brings together some of the world’s leading experts on plant health in sub-Saharan Africa to review progress in dealing with the range of biotic threats faced by African farmers, and will be a standard reference on improving the management of pests and diseases in developing countries.</t>
  </si>
  <si>
    <t>&lt;b&gt;Part 1 Managing threats to plant health&lt;/b&gt;&lt;br&gt;1.Key challenges in plant health in sub-Saharan Africa: stakeholder priorities: &lt;i&gt;Kenton Dashiell, International Institute of Tropical Agriculture (IITA), Nigeria&lt;/i&gt;; &lt;br&gt;2.Introduction: meeting challenges in plant health in sub-Saharan Africa: &lt;i&gt;Peter Neuenschwander and Manuele Tamò, International Institute of Tropical Agriculture (IITA), Benin&lt;/i&gt;; &lt;br&gt;3.Disease surveillance, diagnostics and germplasm health in crop protection: &lt;i&gt;P. Lava Kumar, International Institute of Tropical Agriculture (IITA), Nigeria; James P. Legg, IITA, Tanzania; Maria Ayodele, IITA, Nigeria; George Mahuku, IITA, Tanzania; and Alejandro Ortega-Beltran and Ranajit Bandyopadhyay, IITA, Nigeria&lt;/i&gt;; &lt;br&gt;4.Conserving and exploiting biodiversity in crop cultivation in sub-Saharan Africa: &lt;i&gt;Georg Goergen and Peter Neuenschwander, International Institute of Tropical Agriculture (IITA), Benin; and Danny Coyne, International Institute of Tropical Agriculture (IITA), Kenya&lt;/i&gt;; &lt;br&gt;5.Viruses affecting African crops and their vectors: &lt;i&gt;James P. Legg, IITA, Tanzania, P. Lava Kumar, IITA, Nigeria; George Mahuku, IITA, Tanzania, Everlyne Wosula, IITA, Tanzania; Livia Stavolone, IITA, Nigeria; Eugene Terry, New Markets Lab, USA; and Nilsa Bosque-Pérez, University of Idaho, USA&lt;/i&gt;; &lt;br&gt;&lt;br&gt;&lt;b&gt;Part 2 Plant health in practice: managing threats to key African crops&lt;/b&gt;&lt;br&gt;6.Identifying and managing plant health risks for key African crops: cassava: &lt;i&gt;Muaka Toko and Peter Neuenschwander, International Institute of Tropical Agriculture (IITA), Benin; J. Steve Yaninek, Purdue University, USA; Alejandro Ortega-Beltran, International Institute of Tropical Agriculture (IITA), Nigeria; André Fanou and Victor Zinsou, Université de Parakou, Benin; Kerstin D. Wydra, Erfurt University of Applied Sciences, Germany; Rachid Hanna and Appolin Fotso, International Institute of Tropical Agriculture (IITA), Cameroon; and Ouorou Douro-Kpindou, International Institute of Tropical Agriculture (IITA), Benin&lt;/i&gt;; &lt;br&gt;7.Identifying and managing plant health risks for key African crops: maize: &lt;i&gt;Ranajit Bandyopadhyay, International Institute of Tropical Agriculture (IITA), Nigeria; Kitty F. Cardwell, Oklahoma State University, USA; Alejandro Ortega-Beltran, International Institute of Tropical Agriculture (IITA), Nigeria; Fritz Schulthess, Rheinstrasse 160, Switzerland; William Meikle, USDA-ARS, USA; Mamoudou Sétamou, Texas A&amp;M University, USA; and Peter J. Cotty, USDA-ARS, USA&lt;/i&gt;; &lt;br&gt;8.Identifying and managing plant health risks for key African crops: yam, taro and cocoyam: &lt;i&gt;Babatima Djana Mignouna, IITA, Benin; P. Lava Kumar, IITA, Nigeria; Danny Coyne, IITA, Kenya; and Ranajit Bandyopadhyay, Alejandro Ortega-Beltran, Ranjana Bhattacharjee and David De Koeyer, IITA, Nigeria&lt;/i&gt;; &lt;br&gt;9.Identifying and managing plant health risks for key African crops: banana and plantain: &lt;i&gt;Stefan Hauser, IITA, Nigeria; Clifford Gold, Nevada City, USA; Cornelia Pasberg-Gauhl and Friedhelm Gauhl, FG-Inter-Agro-Consult KG, Austria; Juliet Akello, IITA, Zambia; Kim Jacobsen, Royal Museum for Central Africa, Belgium; Lindsey Norgrove, Bern University of Applied Sciences, Switzerland; Daniel Coyne, IITA, Kenya; P. Lava Kumar, IITA Tanzania; George Mahuku, Manoj Kaushal, IITA, Tanzania; Valentine Nakato, IITA, Uganda; and Leena Tripathi and Jaindra Tripathi, IITA, Kenya&lt;/i&gt;; &lt;br&gt;10.Identifying and managing plant health risks for key African crops: legumes: &lt;i&gt;Manuele Tamò, International Institute of Tropical Agriculture (IITA), Benin; Léonard Afouda, Université de Parakou, Bénin; Ranajit Bandyopadhyay, International Institute of Tropical Agriculture (IITA), Nigeria; Harry Bottenberg, United States Agency for International Development, USA; Laura Cortada-Gonzales, International Institute of Tropical Agriculture (IITA), Kenya; Harun Murithi, International Institute of Tropical Agriculture (IITA), Tanzania; Alejandro Ortega-Beltran, International Institute of Tropical Agriculture (IITA), Nigeria; Barry Pittendrigh, Michigan State University, USA; Rachidatou Sikirou, Institut National des Recherches Agricoles au Bénin, Benin; Abou Togola, International Institute of Tropical Agriculture (IITA), Nigeria; and Kerstin D. Wydra, Erfurt University of Applied Sciences, Germany&lt;/i&gt;; &lt;br&gt;11.Identifying and managing plant health risks for key African crops: vegetables: &lt;i&gt;Ignace Godonou, International Institute of Tropical Agriculture (IITA) and Catholic University of West Africa, Benin; May-Guri Saethre, International Institute of Tropical Agriculture (IITA), Nigeria; Ghislain Tepa-Yotto, International Institute of Tropical Agriculture (IITA) and Université Nationale d’Agriculture, Benin; Désiré Gnanvossou and Ouorou Douro-Kpindou, International Institute of Tropical Agriculture (IITA), Benin; and Danny Coyne, International Institute of Tropical Agriculture (IITA), Kenya&lt;/i&gt;; &lt;br&gt;12.Identifying and managing plant health risks for key African crops: fruit and other tree crops:&lt;i&gt; Peter Neuenschwander and Désiré Gnanvossou, International Institute of Tropical Agriculture (IITA), Benin; Stefan Hauser, International Institute of Tropical Agriculture (IITA), Nigeria; Georg Goergen, International Institute of Tropical Agriculture (IITA), Benin; Rachid Hanna, International Institute of Tropical Agriculture (IITA), Cameroon; Lindsey Norgrove, Bern University of Applied Sciences, Switzerland; and Koffi Negloh and Cyriaque Agboton, International Institute of Tropical Agriculture (IITA), Benin&lt;/i&gt;; &lt;br&gt;&lt;br&gt;&lt;b&gt;Part 3 Integrated pest management: putting it all together and exchange of knowledge with farmers&lt;/b&gt; &lt;br&gt;13.Commercial products promoting plant health in African agriculture: &lt;i&gt;Frederick Schreurs and Ranajit Bandyopadhyay, IITA, Nigeria; Christiaan Kooyman, IITA, Kenya; Alejandro Ortega-Beltran and Adebowale Akande, IITA, Nigeria; Matieyedou Konlambigue, IITA, Ghana; and Niels Van den Bosch, IITA, Nigeria&lt;/i&gt;; &lt;br&gt;14.Weeds affecting field crops and water bodies in Africa: &lt;i&gt;David Chikoye, International Institute of Tropical Agriculture (IITA), Zambia; Friday Ekeleme, Stefan Hauser, Abebe Menkir and Alpha Y. Kamara, International Institute of Tropical Agriculture (IITA), Nigeria; Peter Neuenschwander and Obinna Ajuonu, International Institute of Tropical Agriculture (IITA), Bénin; and Hakeem A. Ajeigbe, International Crops Research Institute for the Semi-Arid Tropics (ICRISAT), Nigeria&lt;/i&gt;; &lt;br&gt;15.Making integrated pest management (IPM) work in sub-Saharan Africa: &lt;i&gt;Danny Coyne, IITA, Kenya; Michael Abberton, IITA, Nigeria; Sounkoura Adetonah, IITA, Bénin; Maria Ayodele, IITA, Nigeria; Laura Cortada-Gonzales, IITA, Kenya; Brice Gbaguidi, IITA, Bénin; Stefan Hauser and P. Lava Kumar, IITA, Nigeria; Peter Neuenschwander, IITA, Bénin; Marc Schut, Wageningen University, The Netherlands; Manuele Tamò, IITA, Benin; and Abou Togola, IITA, Nigeria&lt;/i&gt;; &lt;br&gt;&lt;br&gt;&lt;b&gt;Part 4 Conclusions and future challenges&lt;/b&gt;&lt;br&gt;16.Improving plant health in sub-Saharan Africa: conclusions and future challenges: &lt;i&gt;Peter Neuenschwander and Manuele Tamò, International Institute of Tropical Agriculture (IITA), Benin; and May-Guri Sæthre, International Institute of Tropical Agriculture (IITA), Nigeria&lt;/i&gt;; &lt;br&gt;</t>
  </si>
  <si>
    <t>&lt;ul&gt;&lt;li&gt;Focuses on plant health issues in sub-Saharan Africa which are key to improving yields&lt;/li&gt;&lt;li&gt;Reviews ways of improving the health of key African crops such as cassava, maize and grain legumes&lt;/li&gt;&lt;li&gt;Brings together leading experts on plant health in sub-Saharan Africa&lt;br&gt;&lt;/li&gt;&lt;/ul&gt;</t>
  </si>
  <si>
    <t>10.19103/AS.2018.0043</t>
  </si>
  <si>
    <t>PSTP;PSVT7;TVF;TVK;TVP</t>
  </si>
  <si>
    <t>TEC003070;SCI025000;TEC003030;TEC058000</t>
  </si>
  <si>
    <t>TVK;PST;PSVA2;TVF;TVP</t>
  </si>
  <si>
    <t>&lt;b&gt;"Improving organic crop production provides a valuable resource for the current ‘state of the art’ on understanding mechanisms in these systems that are both similar and different from those in conventional systems….The book is especially recommended for libraries and other places that will provide access to large numbers of interested people, and as it gives a valuable overview on current organic farming to graduate students and others in academia."&lt;/b&gt;&lt;i&gt; review by Professor Charles Francis in Agronomy Journal&lt;/i&gt;&lt;br&gt;&lt;br&gt;Global sales of organic products have grown significantly, yet organic farming remains a small percentage of overall agricultural production with lower yields than conventional methods. Organic crop cultivation thus faces a range of challenges if it is to grow significantly. This volume reviews the wealth of research addressing these challenges.&lt;br&gt;&lt;br&gt;Part 1 reviews developments in improving cultivation across the value chain, from breeding more robust, low input varieties to ways of maintaining soil health and improving crop nutrition. Part 2 discusses the key topic of pests and diseases with reviews of integrated pest and weed management as well as organic plant protection products. Part 3 covers ways of monitoring the environmental impact of organic farming whilst the final part of the book discusses ways of supporting organic cultivation in the developing world.&lt;br&gt;&lt;br&gt;With its distinguished editor and an international team of expert authors, this will be a standard reference for all those interested in understanding, improving and promoting organic farming.</t>
  </si>
  <si>
    <t>&lt;b&gt;Part 1 Crop breeding and cultivation&lt;/b&gt;&lt;br&gt;1.Key issues in breeding and trialling robust cereal cultivars for organic farming: &lt;i&gt;H. Spieß, B. Schmehe and C. Vollenweider, LBS Dottenfelderhof, Germany&lt;/i&gt;; &lt;br&gt;2.Organic seed production, certification and availability: &lt;i&gt;Steven P. C. Groot, Wageningen University &amp; Research, The Netherlands; and Maaike H. J. E. Raaijmakers, Bionext, The Netherlands&lt;/i&gt;; &lt;br&gt;3.Maintaining soil fertility and health in organic crop cultivation: &lt;i&gt;C. Watson, Scotland's Rural College (SRUC), UK and Swedish University of Agricultural Sciences, Sweden; and E. A. Stockdale, Head of Farming Systems Research, NIAB, UK&lt;/i&gt;; &lt;br&gt;4.Cover crops in organic crop cultivation: &lt;i&gt;Peter von Fragstein und Niemsdorff, Universität Kassel, Germany&lt;/i&gt;; &lt;br&gt;5.The role of crop rotations in organic farming: &lt;i&gt;Bernhard Freyer, University of Natural Resources and Life Sciences (BOKU), Austria&lt;/i&gt;; &lt;br&gt;6.Conservation tillage in organic farming: &lt;i&gt;Maike Krauss and Paul Mäder, Research Institute of Organic Agriculture (FiBL), Switzerland; Joséphine Peigné, ISARA-Lyon, France; and Julia Cooper, Newcastle University, UK&lt;/i&gt;;  &lt;br&gt;7.Manure management in organic farming: &lt;i&gt;Peter S&lt;/i&gt;ø&lt;i&gt;rensen, Department of Agroecology, Aarhus University, Denmark; Luca Bechini, University of Milan, Italy; and Lars Stoumann Jensen, University of Copenhagen, Denmark&lt;/i&gt;; &lt;br&gt;8.Organic fertilizers and biofertilizers; &lt;i&gt;Lidia Sas Paszt and Slawomir Gluszek, Research Institute of Horticulture, Poland;&lt;/i&gt; &lt;br&gt;9.Improving water management in organic crop cultivation: &lt;i&gt;Michael J. Goss, University of Guelph, Canada; Adrian Unc, Memorial University of Newfoundland, Canada; and Wilfried Ehlers, Georg-August University, Germany&lt;/i&gt;; &lt;br&gt;&lt;br&gt;&lt;b&gt;Part 2 Crop pests and diseases&lt;/b&gt;&lt;br&gt;10.Disease and pest management in organic farming: a case for applied agroecology: &lt;i&gt;M. R. Finckh, S. M. Junge, J. H. Schmidt and O. D. Weedon, &lt;/i&gt;&lt;i&gt;Universität Kassel&lt;/i&gt;&lt;i&gt;, Germany&lt;/i&gt;; &lt;br&gt;11.Direct plant protection in organic farming: &lt;i&gt;Bernhard Speiser, Hans-Jakob Schärer and Lucius Tamm, Research Institute of Organic Agriculture (FiBL), Switzerland&lt;/i&gt;; &lt;br&gt;12.Integrated weed management in organic cropping systems: &lt;i&gt;Paolo Bàrberi, Scuola Superiore Sant’Anna, Italy&lt;/i&gt;; &lt;br&gt;&lt;br&gt;&lt;b&gt;Part 3 Standards and monitoring&lt;/b&gt;&lt;br&gt;13.Setting and reviewing standards for organic farming: &lt;i&gt;Susanne Padel, The Organic Research Centre, UK&lt;/i&gt;; &lt;br&gt;14.Measuring and improving the environmental performance of organic farming: &lt;i&gt;A. Muller, &lt;/i&gt;&lt;i&gt;Research Institute of Organic Agriculture (FiBL) and Institute for Environmental Decisions, Department of Environmental Systems Science, Federal Institute of Technology Zurich,&lt;/i&gt;&lt;i&gt;Switzerland; M. Meier and C. Schader, Research Institute of Organic Agriculture (FiBL), Switzerland; A. Gattinger, Justus-Liebig University Giessen, Germany; and M. Steffens, Research Institute of Organic Agriculture (FiBL), Switzerland&lt;/i&gt;; &lt;br&gt;15.Eco-functional intensification of organic farming; &lt;i&gt;Thomas F. Dö&lt;/i&gt;&lt;i&gt;ring, University of Bonn, Germany&lt;/i&gt;; &lt;br&gt;16.Biodiversity as a prerequisite of sustainable organic farming: &lt;i&gt;Lukas Pfiffner and Laura Armengot, Research Institute of Organic Agriculture (FiBL), Switzerland&lt;/i&gt;; &lt;br&gt;17.The impact of organic agriculture on diet and health: &lt;i&gt;Kirsten Brandt, Newcastle University, UK&lt;/i&gt;; &lt;br&gt;&lt;br&gt;&lt;b&gt;Part 4 Organic crop cultivation in the developing world&lt;/b&gt;&lt;br&gt;18.Supporting smallholders in organic crop cultivation: the case of East Africa: &lt;i&gt;R.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Denmark;&lt;/i&gt; &lt;br&gt;19.Improving organic agriculture in the developing world: Africa: &lt;i&gt;Victor Olowe, Institute of Food Security, Environmental Resources and Agricultural Research (IFSERAR), Federal University of Agriculture, Abeokuta (FUNAAB), Nigeria&lt;/i&gt;; &lt;br&gt;20.Improving organic agriculture in the developing world: Asia: &lt;i&gt;Sang Mok Sohn, Dankook University, South Korea&lt;/i&gt;; &lt;br&gt;21.Organic agriculture and agroecology in Latin America: &lt;i&gt;Roberto Ugas, Universidad Nacional Agraria La Molina&lt;/i&gt;,&lt;i&gt;Peru&lt;/i&gt;; &lt;br&gt;</t>
  </si>
  <si>
    <t>&lt;ul&gt;&lt;li&gt;Reviews key advances and best practice in cultivation techniques across the value chain of organic farming&lt;/li&gt;&lt;li&gt;Discusses ways of monitoring and improving the environmental impact of organic crop production&lt;/li&gt;&lt;li&gt;Particular focus on ways of supporting organic farming in the developing world&lt;br&gt;&lt;/li&gt;&lt;/ul&gt;</t>
  </si>
  <si>
    <t>10.19103/AS.2017.0029</t>
  </si>
  <si>
    <t>TVG;TVF;TVKF;TVM;TVP</t>
  </si>
  <si>
    <t>TVG;TVF;TVK;TVM;TVP</t>
  </si>
  <si>
    <t>This volume reviews key advances in precision agriculture technology and applications. Chapters summarise developments in monitoring techniques, including proximal crop and soil sensors and remote sensing technologies. The book then goes on to discuss how this information is processed to identify management zones and input targets. Chapters also assesses advances in delivery mechanisms such as variable rate application and targeted spray technologies. The final part of the book surveys the wide range of applications of precision agriculture, from controlled traffic farming to site-specific nutrient and water management.&lt;br&gt;&lt;br&gt;With its distinguished editor and international team of subject experts, this will be a standard reference for crop scientists and agronomists as well as all those concerned with improving the efficiency and sustainability of agriculture.</t>
  </si>
  <si>
    <t>&lt;b&gt;Part 1 Information gathering and processing&lt;/b&gt;&lt;br&gt;1.Proximal crop sensing: &lt;i&gt;Richard B. Ferguson, University of Nebraska-Lincoln, USA&lt;/i&gt;; &lt;br&gt;2.Proximal soil surveying and monitoring techniques: &lt;i&gt;R. Gebbers, Leibniz Institute for Agricultural Engineering and Bioeconomy (ATB), Germany&lt;/i&gt;; &lt;br&gt;3.Airborne and satellite remote sensors for precision agriculture: &lt;i&gt;Chenghai Yang, USDA-ARS, USA&lt;/i&gt;; &lt;br&gt;4.The use of unmanned aerial systems (UASs) in precision agriculture: &lt;i&gt;Chunhua Zhang, Algoma University, Canada; and John M. Kovacs and Dan Walters, Nipissing University, Canada&lt;/i&gt;; &lt;br&gt;5.Key challenges and methods in identifying management zones: &lt;i&gt;Spyros Fountas, Evangelos Anastasiou and Zisis Tsiropoulos, Agricultural University of Athens, Greece; Aristotelis Tagarakis, BioSense Institute - Research Institute for Information Technologies in Biosystems, Serbia; and Athanasios Balafoutis, Centre for Research and Technology Hellas, Institute of Bioeconomy &amp; Agro-technology, Greece&lt;/i&gt;; &lt;br&gt;6.Modelling and decision support systems in precision agriculture: &lt;i&gt;Nicolas Tremblay, Agriculture and Agri-Food Canada, Canada&lt;/i&gt;; &lt;br&gt;&lt;br&gt;&lt;b&gt;Part 2 Delivery systems&lt;/b&gt;&lt;br&gt;7.Variable-rate application technologies in precision agriculture: &lt;i&gt;Ken Sudduth, USDA-ARS, USA; Aaron J. Franzen, South Dakota State University, USA; and Heping Zhu and Scott T. Drummond, USDA-ARS, USA&lt;/i&gt;; &lt;br&gt;8.Spray technologies in precision agriculture: &lt;i&gt;Paul Miller, Silsoe Spray Applications Unit Ltd, UK&lt;/i&gt;; &lt;br&gt;9.Intelligent machinery for precision agriculture: &lt;i&gt;Qin Zhang, Washington State University, USA; Joseph Dvorak, University of Kentucky, USA; and Timo Oksanen, Aalto University, Finland&lt;/i&gt;; &lt;br&gt;10.Controlled traffic farming in precision agriculture: &lt;i&gt;Diogenes L. Antille, National Centre for Engineering in Agriculture, University of Southern Queensland, Australia; Tim Chamen, Controlled Traffic Farming Europe Ltd, UK; Jeff N. Tullberg, National Centre for Engineering in Agriculture, University of Southern Queensland, Australia; Bindi Isbister, Department of Primary Industries and Regional Development, Agriculture and Food, Australia; Troy A. Jensen, Guangnan Chen and Craig P. Baillie, National Centre for Engineering in Agriculture, University of Southern Queensland, Australia; and John K. Schueller, Department of Mechanical and Aerospace Engineering, University of Florida-Gainesville, USA&lt;/i&gt;; &lt;br&gt;&lt;br&gt;&lt;b&gt;Part 3 Applications&lt;/b&gt;&lt;br&gt;11.Precision tillage systems: &lt;i&gt;Pedro Andrade-Sanchez, University of Arizona, USA; and Shrinivasa K. Upadhyaya, University of California-Davis, USA&lt;/i&gt;; &lt;br&gt;12.Variable-rate seeding systems for precision agriculture: &lt;i&gt;John Fulton, The Ohio State University, USA&lt;/i&gt;; &lt;br&gt;13.Site-specific nutrient management systems: &lt;i&gt;Dan S. Long, USDA-ARS, USA&lt;/i&gt;; &lt;br&gt;14.Site-specific irrigation systems: &lt;i&gt;Amir Haghverdi, University of California-Riverside, USA; and Brian G. Leib, University of Tennessee-Knoxville, USA&lt;/i&gt;; &lt;br&gt;15.Precision crop protection systems: &lt;i&gt;E. C. Oerke, University of Bonn, Germany&lt;/i&gt;; &lt;br&gt;16.Precision weed management systems: &lt;i&gt;Roland Gerhards, University of Hohenheim, Germany&lt;/i&gt;; &lt;br&gt;17.Precision livestock farming and pasture management systems: &lt;i&gt;Mark Trotter, Central Queensland University Institute for Future Farming Systems, Australia&lt;/i&gt;; &lt;br&gt;18.The economics of precision agriculture: &lt;i&gt;James Lowenberg-DeBoer, Harper Adams University, UK&lt;/i&gt;; &lt;br&gt;</t>
  </si>
  <si>
    <t>&lt;ul&gt;&lt;li&gt;Comprehensive review of key technologies in precision agriculture, from proximal and remote sensing to decision support systems and variable rate technologies&lt;/li&gt;&lt;li&gt;Surveys key applications of precision agriculture from controlled traffic farming to site-specific nutrient and water management&lt;/li&gt;&lt;li&gt;Includes discussion of the economics of precision agriculture&lt;br&gt;&lt;/li&gt;&lt;/ul&gt;</t>
  </si>
  <si>
    <t>10.19103/AS.2017.0032</t>
  </si>
  <si>
    <t>TVK;RBGB;TVD;TVDR;TVF;TVKF</t>
  </si>
  <si>
    <t>TEC003070;TEC003030;TEC003050;TEC003060</t>
  </si>
  <si>
    <t>TVK;RBGB;TVDR;TVF</t>
  </si>
  <si>
    <t>Diseases remain a serious problem in wheat and barley cultivation. It has been estimated that around 20% of global crop production is lost to diseases. Leading fungal diseases affecting wheat and barley include rusts, Septoria blotches, powdery mildew, tan spot, spot blotch, net blotch, scald and Fusarium species. Conventional control using fungicides faces a number of challenges such as increasing regulation and the spread of fungicide resistance. This collection sums up the wealth of research addressing this challenge.&lt;br&gt;&lt;br&gt;Part 1 reviews the latest research on understanding the main fungal diseases of cereals. Part 2 discusses key challenges in integrated disease management of wheat and barley. These challenges include developing new fungicides, the problem of fungicide resistance, breeding disease-resistance varieties, improving disease identification and the use of natural antifungal compounds.&lt;br&gt;&lt;br&gt;With its distinguished editor and international team of expert authors, this will be a standard reference for cereal scientists in universities, government and other research centres and companies involved in wheat cultivation.</t>
  </si>
  <si>
    <t>&lt;b&gt;Part 1 Fungal diseases of cereals&lt;/b&gt;&lt;br&gt;1.Diseases affecting wheat and barley: rusts: &lt;i&gt;R. F. Park, University of Sydney, Australia&lt;/i&gt;; &lt;br&gt;2.Fusarium diseases: biology and management perspectives: &lt;i&gt;Edward C. Rojas, Hans J. L. Jørgensen, Birgit Jensen and David B. Collinge, University of Copenhagen, Denmark&lt;/i&gt;; &lt;br&gt;3.Diseases affecting wheat: Septoria tritici blotch: &lt;i&gt;S. B. Goodwin, USDA-ARS, USA&lt;/i&gt;; &lt;br&gt;4.Diseases affecting wheat and barley: powdery mildew: &lt;i&gt;Javier Sánchez-Martín, Salim Bourras and Beat Keller, University of Zürich, Switzerland&lt;/i&gt;; &lt;br&gt;5.Diseases affecting wheat: tan spot: &lt;i&gt;C. S. Moffat, Curtin University, Australia; and F. M. Santana, Embrapa Trigo, Brazil&lt;/i&gt;; &lt;br&gt;6.Diseases affecting wheat: Septoria nodorum blotch: &lt;i&gt;A. K. Ruud and M.&lt;/i&gt;&lt;i&gt;Lillemo, Norwegian University of Life Sciences, Norway&lt;/i&gt;; &lt;br&gt;7.A lesser-known pathogen of wheat: Bipolaris sorokiniana: &lt;i&gt;E. Hill and&lt;/i&gt;&lt;i&gt;P. Solomon, The Australian National University, Australia&lt;/i&gt;; &lt;br&gt;8.Diseases affecting wheat: wheat blast: &lt;i&gt;J. L. N. Maciel, Embrapa Wheat, Brazil&lt;/i&gt;; &lt;br&gt;9.Diseases affecting barley: net blotches: &lt;i&gt;Simon R. Ellwood, Curtin University, Australia; and Hugh Wallwork, South Australian Research and Development Institute, Australia&lt;/i&gt;; &lt;br&gt;10.Diseases affecting barley: scald: &lt;i&gt;Wolfgang Knogge, Leibniz Institute of Plant Biochemistry, Germany&lt;/i&gt;; &lt;br&gt;&lt;br&gt;&lt;b&gt;Part 2 Key challenges in integrated disease management of cereals&lt;/b&gt;&lt;br&gt;11.Challenges and prospects for fungicidal control of wheat diseases: &lt;i&gt;R. J. Bryson and H-D. Brix, BASF SE, Germany&lt;/i&gt;; &lt;br&gt;12.Occurrence and avoidance of fungicide resistance in cereal diseases: &lt;i&gt;Lise Nistrup Jørgensen, Aarhus University, Denmark; Richard Peter Oliver, Curtin University, Australia; and Thies Marten Heick, Aarhus University, Denmark&lt;/i&gt;; &lt;br&gt;13.Trends in exploring wheat and barley germplasm for novel disease resistance traits: &lt;i&gt;Sambasivam Periyannan, Australian National University, Australia; and Lee Hickey, University of Queensland, Australia&lt;/i&gt;; &lt;br&gt;14.Developments in diagnostic techniques for cereal pathogens: &lt;i&gt;Sadia Iqbal and Michael G. K. Jones, Western Australian State Agricultural Biotechnology Centre - Murdoch University, Australia&lt;/i&gt;; &lt;br&gt;15.Natural antifungal compounds for the control of diseases in wheat and other cereals: &lt;i&gt;A. Schouten, Wageningen University, The Netherlands&lt;/i&gt;;&lt;br&gt;16.The role of crop rotation, intercropping and tillage practices for foliar disease management of wheat and barley: &lt;i&gt;T. K.&lt;/i&gt;&lt;i&gt;Turkington, Agriculture and Agri-Food Canada, Canada; K. Xi, Alberta Agriculture and Forestry, Canada; and H. R. Kutcher, University of Saskatchewan, Canada&lt;/i&gt;; &lt;br&gt;&lt;br&gt;&lt;br&gt;</t>
  </si>
  <si>
    <t>&lt;ul&gt;&lt;li&gt;Reviews key recent research on the main fungal diseases, their modes of infection and potential strategies for dealing with them&lt;/li&gt;&lt;li&gt;Summarises the range of techniques for breeding more resistant varieties&lt;/li&gt;&lt;li&gt;Assesses ways to manage fungicide resistance and the range of methods in developing integrated disease management of cereals&lt;br&gt;&lt;/li&gt;&lt;/ul&gt;</t>
  </si>
  <si>
    <t>10.19103/AS.2018.0039</t>
  </si>
  <si>
    <t>TVKC;PSTP;TVF;TVP</t>
  </si>
  <si>
    <t>TVK;PST;TVF;TVP</t>
  </si>
  <si>
    <t>&lt;b&gt;"The book provides an excellent overview of banana cultivation across the world and how the adaptation and adoption of inter-disciplinary management strategies ensure sustainable production…a comprehensive foundation of knowledge on which future research strategies can be built."&lt;/b&gt;&lt;i&gt; ISHS - Chronica Horticulturae&lt;/i&gt;&lt;br&gt;&lt;br&gt;This volume reviews key recent research on improving banana cultivation. Part 1 reviews current challenges in banana production. Part 2 surveys ways of improving cultivation practice across the value chain, from propagation to harvesting, packaging and ripening. The final part of the book assesses ways of measuring and improving the environmental impact of banana cultivation.&lt;br&gt;&lt;br&gt;Highlights of the book include: the latest research on banana domestication and genetic diversity; new research on the limitations of current good agricultural practices and how areas such as soil health can be improved; and summaries of best practice in neglected but critical areas such as harvesting and ripening operations.&lt;br&gt;&lt;br&gt;Drawing on an international range of expertise, the collection will be a standard reference for the banana research community as well as banana producers.</t>
  </si>
  <si>
    <t>&lt;b&gt;Part 1 Banana production and its challenges&lt;/b&gt;&lt;br&gt;1.The origin, domestication and dispersal of bananas: &lt;i&gt;Hugo Volkaert, National Center for Genetic Engineering and Biotechnology, Thailand&lt;/i&gt;; &lt;br&gt;2.Understanding the banana industry: monoculture and beyond: &lt;i&gt;Dan Koeppel, Independent Journalist and Researcher, USA&lt;/i&gt;; &lt;br&gt;3.Banana cultivation in Africa: &lt;i&gt;W. K. Tushemereirwe and J. Kubiriba, National Agricultural Research Laboratories, Uganda&lt;/i&gt;; &lt;br&gt;4.Challenges and opportunities for smallholders in banana value chains: &lt;i&gt;William Tinzaara, Bioversity International, Uganda; Dietmar Stoian, Bioversity International, France, Walter Ocimati, Enoch Kikulwe and Gloria Otieno, Bioversity International, Uganda;  and Guy Blomme, Bioversity International, Ethiopia&lt;/i&gt;; &lt;br&gt;&lt;br&gt;&lt;b&gt;Part 2 Improving practices across the banana value chain&lt;/b&gt;&lt;br&gt;5.A functional approach to bunch formation in banana: &lt;i&gt;D. W. Turner, School of Agriculture and Environment, The University of Western Australia, Australia; and D. J. Gibbs, Consultant, Australia&lt;/i&gt;; &lt;br&gt;6.Banana plant propagation methods: &lt;i&gt;Sharon D. Hamill, Department of Agriculture and Fisheries, Australia&lt;/i&gt;; &lt;br&gt;7.Conserving banana germplasm through field genebanks: &lt;i&gt;Mike Smith, Queensland Department of Agriculture and Fisheries, Australia&lt;/i&gt;; &lt;br&gt;8.Good agricultural practices: an end or a starting point for more sustainable banana production?: &lt;i&gt;Charles Staver, Bioversity International, France&lt;/i&gt;; &lt;br&gt;9.Challenges in cultivation of bananas in the subtropics: &lt;i&gt;Víctor Galán Saúco, Instituto Canario de Investigaciones Agrarias, Spain&lt;/i&gt;; &lt;br&gt;10.Nutrition and soil management in banana cultivation: &lt;i&gt;Jetse J. Stoorvogel, Wageningen University, The Netherlands; and Rafael A. Segura, CORBANA S.A., Costa Rica&lt;/i&gt;;&lt;br&gt;11.Harvesting and packaging of bananas: &lt;i&gt;Juan José Aycart, Dole, Ecuador&lt;/i&gt;; &lt;br&gt;12.Ripening systems for bananas: &lt;i&gt;Frits Popma, Popma Fruit Expertise, The Netherlands&lt;/i&gt;; &lt;br&gt;&lt;br&gt;&lt;b&gt;Part 3 Assessing and improving sustainability&lt;/b&gt; &lt;br&gt;13.Life cycle assessment and carbon footprint of banana cultivation: &lt;i&gt;Louis Bockel, Laure-Sophie Schiettecatte and Orane Debrune, Food and Agriculture Organization (FAO), Italy&lt;/i&gt;; &lt;br&gt;14.Sustainable banana cultivation: from standards to multiple solutions: &lt;i&gt;Sietze Vellema and Kees Jansen, Wageningen University, The Netherlands&lt;/i&gt;; &lt;br&gt;15.Organic banana cultivation and sustainability: &lt;i&gt;Frans Wielemaker, Consultant (formerly Director of Research at Dole Fresh Fruit International), Costa Rica&lt;/i&gt;; &lt;br&gt;</t>
  </si>
  <si>
    <t>&lt;ul&gt;&lt;li&gt;Assesses current yields in different regions and constraints in improving productivity&lt;/li&gt;&lt;li&gt;Discusses all the key stages in cultivation needed to make banana production more efficient&lt;/li&gt;&lt;li&gt;Reviews ways of assessing and improving the sustainability of banana cultivation&lt;br&gt;&lt;/li&gt;&lt;/ul&gt;</t>
  </si>
  <si>
    <t>10.19103/AS.2017.0020</t>
  </si>
  <si>
    <t>TVS;TVF;TVK;TVKF</t>
  </si>
  <si>
    <t>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change.&lt;br&gt;&lt;br&gt;This volume looks at key research on improving cultivation techniques at each stage in the value chain for potato production. Chapters in Part 1 range from modelling growth to nutrient and irrigation management as well as post-harvest storage. Part 2 reviews advances in understanding and managing fungal, bacterial and viral diseases as well as the management of insect and nematode pests.&lt;br&gt;&lt;br&gt;With its distinguished editor and international team of expert authors, this will be a standard reference for potato scientists, growers, government and non-government agencies supporting potato cultivation. Volume 1 looks at breeding and aspects of quality.</t>
  </si>
  <si>
    <t>&lt;b&gt;Part 1 Potato production and storage &lt;/b&gt;&lt;br&gt;1.Modelling potato growth: &lt;i&gt;Ilkka Leinonen, Scotland’s Rural College (SRUC), UK; and Hongyan Chen and James A. Taylor, Newcastle University, UK&lt;/i&gt;; &lt;br&gt;2.Improving potato cultivation practices: an overview: &lt;i&gt;Vijay Kumar Dua, Sanjay Rawal, Sukhwinder Singh and Jagdev Sharma, ICAR-Central Potato Research Institute, India&lt;/i&gt;; &lt;br&gt;3.Improving nutrient management in potato cultivation: &lt;i&gt;Philip J. White, The James Hutton Institute, UK&lt;/i&gt;; &lt;br&gt;4.Advances in irrigation management and technology in potato cultivation: experiences from a humid climate: &lt;i&gt;Jerry Knox and Tim Hess, Cranfield University, UK&lt;/i&gt;; &lt;br&gt;5.Organic potato cultivation: &lt;i&gt;Thomas F. Döring, Humboldt-Universität zu Berlin and University of Bonn, Germany; and Derek H. Lynch, Dalhousie University, Canada&lt;/i&gt;; &lt;br&gt;6.Post-harvest storage of potatoes: &lt;i&gt;Adrian Briddon, Adrian Cunnington and Glyn Harper, Sutton Bridge Crop Storage Research, UK&lt;/i&gt;; &lt;br&gt;7.&lt;b&gt;&lt;/b&gt;Acrylamide formation in fried potato products and its mitigation: &lt;i&gt;Bruno De Meulenaer, Raquel Medeiros Vinci and Frédéric Mestdagh, Ghent University, Belgium&lt;/i&gt;; &lt;br&gt;&lt;br&gt;&lt;b&gt;Part 2 Diseases and pests&lt;/b&gt;&lt;br&gt;8.Fungal diseases affecting potato storage: &lt;i&gt;A. Lees, The James Hutton Institute, UK&lt;/i&gt;; &lt;br&gt;9.Bacterial diseases affecting potatoes: &lt;i&gt;M. Jennifer Sjölund, Rachel Kelly, Gerry S. Saddler and David M. Kenyon, Science and Advice for Scottish Agriculture (SASA), UK&lt;/i&gt;; &lt;br&gt;10.Viruses affecting potatoes: &lt;i&gt;Colin Jeffries and Christophe Lacomme, Science and Advice for Scottish Agriculture (SASA), UK&lt;/i&gt;; &lt;br&gt;11.Non-infectious disorders affecting potatoes: &lt;i&gt;Andrew P. Robinson, North Dakota State University and University of Minnesota, USA&lt;/i&gt;; &lt;br&gt;12.Nematode pests of potatoes: &lt;i&gt;Kim Davie and Jon Pickup, &lt;/i&gt;&lt;i&gt;Science and Advice for Scottish Agriculture (SASA)&lt;/i&gt;&lt;i&gt;, UK&lt;/i&gt;; &lt;br&gt;13.Potato pest management with specific reference to the Pacific Northwest (USA): &lt;i&gt;Stuart Reitz, Oregon State University, USA&lt;/i&gt;; &lt;br&gt;&lt;br&gt;&lt;br&gt;</t>
  </si>
  <si>
    <t>&lt;ul&gt;&lt;li&gt;Comprehensive coverage of improvements in cultivation techniques across the potato value chain, from yield modelling to post-harvest storage&lt;/li&gt;&lt;li&gt;Detailed review of the main fungal, bacterial and viral diseases affecting potatoes&lt;/li&gt;&lt;li&gt;Reviews best practices for improving nutrient management in potato cultivation&lt;/li&gt;&lt;/ul&gt;</t>
  </si>
  <si>
    <t>10.19103/AS.2017.0031</t>
  </si>
  <si>
    <t>TVK;PSTP;TVF;TVG;TVKF;TVP</t>
  </si>
  <si>
    <t>TVK;TVF;TVG;TVP</t>
  </si>
  <si>
    <t>There is a growing demand for cocoa. However, cultivation is dependent on ageing trees with low yields and increasing vulnerability to disease. There is growing concern about the environmental impact of cultivation in areas soil health and biodiversity. There is therefore an urgent need to make cocoa cultivation more efficient and sustainable to ensure a successful future. These challenges are addressed in Achieving sustainable cultivation of cocoa.&lt;br&gt;&lt;br&gt;Part 1 reviews genetic resources and developments in breeding. Part 2 discusses optimising cultivation techniques to make the most of new varieties. Part 3 summaries the latest research on understanding and combatting the major fungal and viral diseases affecting cocoa. Part 4 covers safety and quality issues whilst the final part of the book looks at ways of improving sustainability, including the role of agro-forestry, organic cultivation and ways of supporting smallholders.&lt;br&gt;&lt;br&gt;With its distinguished editor and international range of expert authors, this collection will be a standard reference for cocoa scientists, growers and processors.</t>
  </si>
  <si>
    <t>&lt;b&gt;Part 1 Genetic resources and breeding&lt;/b&gt;&lt;br&gt;1.Taxonomy and classification of cacao: &lt;i&gt;Ranjana Bhattacharjee, International Institute of Tropical Agriculture (IITA), Nigeria; and Malachy Akoroda, Cocoa Research Institute of Nigeria, Nigeria&lt;/i&gt;; &lt;br&gt;2.Conserving and exploiting cocoa genetic resources: the key challenges: &lt;i&gt;Brigitte Laliberté, Bioversity International, Italy; Michelle End, INGENIC (The International Group for Genetic Improvement of Cocoa), UK; Nicholas Cryer, Mondelez International, UK; Andrew Daymond, University of Reading, UK; Jan Engels, Bioversity International, Italy; Albertus Bernardus Eskes, formerly CIRAD and Bioversity International, France; Martin Gilmour, Barry Callebaut&lt;/i&gt;&lt;i&gt;, USA; Philippe Lachenaud, Centre de coopération internationale en recherche agronomique pour le développement, France; Wilbert Phillips-Mora, Center for Tropical Agriculture Research and Education, Costa Rica; Chris Turnbull, Cocoa Research Association Ltd., UK; Pathmanathan Umaharan, Cocoa Research Centre, The University of the West Indies, Trinidad and Tobago; Dapeng Zhang, USDA-ARS, USA; and Stephan Weise, Bioversity International, Italy&lt;/i&gt;; &lt;br&gt;3.The role of gene banks in preserving the genetic diversity of cacao: &lt;i&gt;Lambert A. Motilal, The University of the West Indies, Trinidad and Tobago&lt;/i&gt;; &lt;br&gt;4.Safe handling and movement of cocoa germplasm for breeding: &lt;i&gt;Andrew Daymond, University of Reading, UK&lt;/i&gt;; &lt;br&gt;5.Developments in cacao breeding programmes in Africa and the Americas: &lt;i&gt;Dário Ahnert, Universidade Estadual de Santa Cruz, Brazil; and Albertus Bernardus Eskes, formerly CIRAD and Bioversity International, France&lt;/i&gt;;&lt;br&gt;&lt;br&gt;&lt;b&gt;Part 2 Cultivation techniques&lt;/b&gt;&lt;br&gt;6.Cocoa plant propagation techniques to supply farmers with improved planting materials: &lt;i&gt;Michelle End, INGENIC (The International Group for Genetic Improvement of Cocoa), UK; Brigitte Laliberté, Bioversity International, Italy; Rob Lockwood, Consultant, UK; Augusto Roberto Sena Gomes, Consultant, Brazil; George Andrade Sodré, CEPLAC/CEPEC, Brazil; and Mark Guiltinan and Siela Maximova, The Pennsylvania State University, USA&lt;/i&gt;; &lt;br&gt;7.The potential of somatic embryogenesis for commercial-scale propagation of elite cacao varieties: &lt;i&gt;Siela N. Maximova and Mark J. Guiltinan, The Pennsylvania State University, USA&lt;/i&gt;; &lt;br&gt;8.Good agronomic practices in cocoa cultivation: rehabilitating cocoa farms: &lt;i&gt;Richard Asare, International Institute of Tropical Agriculture (IITA), Ghana; Victor Afari-Sefa, World Vegetable Center, Benin; Sander Muilerman, Wageningen University, The Netherlands; and Gilbert J. Anim-Kwapong, Cocoa Research Institute of Ghana, Ghana&lt;/i&gt;; &lt;br&gt;9.Improving soil and nutrient management for cacao cultivation: &lt;i&gt;Didier Snoeck and Bernard Dubos, CIRAD, UR Systèmes de pérennes, France&lt;/i&gt;; &lt;br&gt;&lt;br&gt;&lt;b&gt;Part 3 Diseases and pests&lt;/b&gt;&lt;br&gt;10.Cocoa diseases: witches' broom: &lt;i&gt;Jorge Teodoro De Souza, Federal University of Lavras, Brazil; Fernando Pereira Monteiro, Federal University of Lavras and UNIVAG Centro Universitário, Brazil; Maria Alves Ferreira, Federal University of Lavras, Brazil; and Karina Peres Gramacho and Edna Dora Martins Newman Luz, Comissão Executiva do Plano da Lavoura Cacaueira (CEPLAC), Brazil&lt;/i&gt;; &lt;br&gt;11.Frosty pod rot, caused by &lt;i&gt;Moniliophthora roreri&lt;/i&gt;: &lt;i&gt;Ulrike Krauss, Palm Integrated Services and Solutions (PISS) Ltd., Saint Lucia&lt;/i&gt;; &lt;br&gt;12.Cocoa diseases: vascular-streak dieback: &lt;i&gt;David I. Guest, University of Sydney, Australia; and Philip J. Keane, LaTrobe University, Australia&lt;/i&gt;; &lt;br&gt;13.Insect pests affecting cacao: &lt;i&gt;Leïla Bagny Beilhe, Régis Babin and Martijn ten Hoopen, CIRAD, France&lt;/i&gt;; &lt;br&gt;14.Nematode pests of cocoa: &lt;i&gt;Samuel Orisajo, Cocoa Research Institute of Nigeria, Nigeria&lt;/i&gt;; &lt;br&gt;15.Advances in pest- and disease-resistant cocoa varieties: &lt;i&gt;Christian Cilas and Olivier Sounigo, CIRAD, France; Bruno Efombagn and Salomon Nyassé, Institute of Agricultural Research for Development (IRAD), Cameroon; Mathias Tahi, CNRA, Côte d’Ivoire; and Sarah M. Bharath, Meridian Cacao, USA&lt;/i&gt;; &lt;br&gt;&lt;br&gt;&lt;b&gt;Part 4 Safety and sensory quality&lt;/b&gt;&lt;br&gt;16.Improving best practice with regard to pesticide use in cocoa: &lt;i&gt;M. A. Rutherford, J. Crozier and J. Flood, CABI, UK; and S. Sastroutomo, CABI-SEA, Malaysia&lt;/i&gt;&lt;br&gt;&lt;b&gt;&lt;/b&gt;17.Mycotoxins in cocoa: causes, detection and control: &lt;i&gt;Mary A. Egbuta, Southern Cross University, Australia&lt;/i&gt;; &lt;br&gt;18.Analysing sensory and processing quality of cocoa: &lt;i&gt;Darin A. Sukha and Naailah A. Ali, The University of the West Indies, Trinidad and Tobago&lt;/i&gt;; &lt;br&gt;&lt;br&gt;&lt;b&gt;Part 5 Sustainability&lt;/b&gt;&lt;br&gt;19.Climate change and cocoa cultivation: &lt;i&gt;Christian Bunn, Fabio Castro and Mark Lundy, International Center for Tropical Agriculture (CIAT), Colombia; and Peter Läderach, International Center for Tropical Agriculture (CIAT), Vietnam&lt;/i&gt;; &lt;br&gt;20.Analysis and design of the shade canopy of cocoa-based agroforestry systems:&lt;i&gt;Eduardo Somarriba, CATIE, Costa Rica; Luis Orozco-Aguilar, University of Melbourne, Australia; Rolando Cerda, CATIE, Costa Rica; and Arlene López-Sampson, James Cook University, Australia&lt;/i&gt;; &lt;br&gt;21.Organic cocoa cultivation: &lt;i&gt;Amanda Berlan, De Montfort University, UK&lt;/i&gt;; &lt;br&gt;22.Cocoa sustainability initiatives: the impacts of cocoa sustainability initiatives in West Africa: &lt;i&gt;Verina Ingram, Yuca Waarts and Fedes van Rijn, Wageningen University, The Netherlands&lt;/i&gt;; &lt;br&gt;23.Supporting smallholders in achieving more sustainable cocoa cultivation: the case of West Africa: &lt;i&gt;Paul Macek, World Cocoa Foundation, USA; Upoma Husain and Krystal Werner, Georgetown University, USA&lt;/i&gt;; &lt;br&gt;</t>
  </si>
  <si>
    <t>&lt;ul&gt;&lt;li&gt;Strong focus on conserving and exploiting genetic resources for breeding improved varieties&lt;/li&gt;&lt;li&gt;Detailed review of specific diseases such as witches broom as well as insect pests and nematodes&lt;/li&gt;&lt;li&gt;Covers key aspects of sustainability such as agro-forestry, organic cultivation and measures to support smallholders&lt;br&gt;&lt;/li&gt;&lt;/ul&gt;</t>
  </si>
  <si>
    <t>10.19103/AS.2017.0021</t>
  </si>
  <si>
    <t>TDCT;RBGB;TVF;TVK;TVM;TVP</t>
  </si>
  <si>
    <t>TDCT2;RBGB;TDCT1;TVF;TVK;TVM;TVP</t>
  </si>
  <si>
    <t>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change.&lt;br&gt;&lt;br&gt;This volume reviews general developments in breeding as well as improving particular traits before discussing the challenges facing potato cultivation in particular regions. Part 1 assesses recent research on plant physiology and genetic diversity and their implications for conventional, hybrid and marker-assisted breeding. Part 2 looks at ways of breeding varieties with desirable traits such as stress resistance or improved nutritional quality. The final part of the book looks at ways of supporting smallholders in regions such as Africa and Latin America. Although a separate species, the book also includes selective coverage of research on sweet potato.&lt;br&gt;&lt;br&gt;With its distinguished editor and international team of expert authors, this will be a standard reference for potato scientists, growers, government and non-government agencies supporting potato cultivation. This volume is accompanied by a companion volume looking at production and storage, diseases and sustainability.</t>
  </si>
  <si>
    <t>&lt;b&gt;Part 1 Plant physiology and breeding&lt;/b&gt;&lt;br&gt;1.Advances in understanding potato plant physiology and growth: &lt;i&gt;Curtis M.
Frederick, University of Wisconsin, USA; Masahiko Mori, Obihiro University of
Agriculture and Veterinary Medicine, Japan; and Paul C. Bethke, USDA-ARS and University of Wisconsin, USA&lt;/i&gt;; &lt;br&gt;2.Understanding ageing processes in seed potatoes: &lt;i&gt;Paul C. Struik, Wageningen University &amp; Research, The Netherlands&lt;/i&gt;; &lt;br&gt;3.Ensuring the genetic diversity of potatoes: &lt;i&gt;John Bamberg and Shelley Jansky, USDA-ARS, USA; Alfonso del Rio, University of Wisconsin-Madison, USA; and Dave Ellis, International Potato Center (CIP), Peru&lt;/i&gt;; &lt;br&gt;4.Advances in conventional potato-breeding techniques: &lt;i&gt;Jai Gopal, ICAR-Central Potato Research Institute, India&lt;/i&gt;; &lt;br&gt;5.Hybrid potato breeding for improved varieties: &lt;i&gt;Pim Lindhout, Michiel de Vries, Menno ter Maat, Su Ying, Marcela Viquez-Zamora and Sjaak van Heusden, Solynta, The Netherlands&lt;/i&gt;; &lt;br&gt;&lt;br&gt;&lt;b&gt;Part 2 Improving particular traits&lt;/b&gt;&lt;br&gt;6.Advances in development of potato varieties resistant to abiotic stress: &lt;i&gt;Ankush Prashar and Filipe de Jesus Colwell, Newcastle University, UK; and Csaba Hornyik and Glenn J. Bryan, The James Hutton Institute, UK&lt;/i&gt;; &lt;br&gt;7.Developing early-maturing, stress-resistant potato varieties: &lt;i&gt;Prashant G. Kawar, ICAR-Directorate of Floricultural Research, India; Hemant B. Kardile, Raja S., Som Dutt, Raj Kumar Goyal, Vinay Bhardwaj, B. P. Singh, P. M. Govindakrishnan and S. K. Chakrabarti, ICAR-Central Potato Research Institute, India; and P. Manivel, ICAR-Directorate of Medicinal &amp; Aromatic Plants Research, India&lt;/i&gt;; &lt;br&gt;8.Developing new sweet potato varieties with improved performance: &lt;i&gt;Peng Zhang, Weijuan Fan, Hongxia Wang, Yinliang Wu and Wenzhi Zhou, Institute of Plant Physiology and Ecology, Chinese Academy of Sciences, China; and Jun Yang, Shanghai Chenshan Plant Science Research Center, Shanghai Chenshan Botanical Garden, China&lt;/i&gt;; &lt;br&gt;9.Nutritional properties and enhancement/bio-fortification of potatoes: &lt;i&gt;Duroy A. Navarre, Washington State University and USDA-ARS, USA;&lt;/i&gt;&lt;i&gt;and M. Moehninsi, Sen Lin and Hanjo Hellmann, Washington State&lt;/i&gt;&lt;i&gt;University, USA&lt;/i&gt;; &lt;br&gt;10.Improving the breeding, cultivation and use of sweetpotato in Africa: &lt;i&gt;Putri Ernawati Abidin and Edward Ewing Carey, International Potato Center (CIP), Ghana&lt;/i&gt;; &lt;br&gt;&lt;br&gt;&lt;b&gt;Part 3 Translating research into practice: improving cultivation in the developing world&lt;/b&gt;&lt;br&gt;11.Potato production and breeding in China: &lt;i&gt;Liping Jin, Chinese Academy of Agricultural Sciences, China&lt;/i&gt;; &lt;br&gt;12.Improving potato cultivation to promote food self-sufficiency in Africa: &lt;i&gt;Moses Nyongesa and Nancy Ng’ang’a, Kenya Agricultural and Livestock Research Organization, Kenya&lt;/i&gt;; &lt;br&gt;13.Supporting smallholder women farmers in potato cultivation: &lt;i&gt;Linley Chiwona-Karltun, Swedish University of Agricultural Sciences, Sweden; Maryanne Wamahiu, Stockholm University, Sweden; Chikondi Chabvuta, Actionaid International, Malawi; Dianah Ngonyama, Association of African Agricultural Professionals in the Diaspora, USA; and Paul Demo, International Potato Center (CIP), Malawi&lt;/i&gt;; &lt;br&gt;</t>
  </si>
  <si>
    <t>&lt;ul&gt;&lt;li&gt;Reviews latest research on understanding potato plant physiology and genetic variety&lt;/li&gt;&lt;li&gt;Discusses major advances in conventional and hybrid breeding as well as their application in improved varieties&lt;/li&gt;&lt;li&gt;Focuses on ways of supporting smallholders in key regions such as Africa&lt;br&gt;&lt;/li&gt;&lt;/ul&gt;</t>
  </si>
  <si>
    <t>10.19103/AS.2017.0016</t>
  </si>
  <si>
    <t>TVK;PSTD;PSTL;TVF;TVG;TVKF</t>
  </si>
  <si>
    <t>TVK;PST;TVF;TVG</t>
  </si>
  <si>
    <t>&lt;b&gt;"This two-volume set in Burleigh Dodds Agricultural Science may represent one of the most important projects in their series focused on sustainable agriculture and recent advances in research on key crop and animal species. Many scholars and students today often rely on the web to locate open-source references in research and courses, yet the value of comprehensive books that review specific topics cannot be ignored. The compilation on soil health edited by Prof. Reicosky is an example of quality scholarship, clear and accessible writing, and comprehensive referencing on an emerging topic in agriculture and food production… descriptions of methods and data from a wide range of sources and interpretations by experts in the field contribute to the timeless value of books such as these in the series on agricultural sciences. They should be part of contemporary library collections and available to everyone." &lt;/b&gt;&lt;i&gt;Prof. Charles Francis in Agronomy Journal&lt;/i&gt;&lt;br&gt;&lt;br&gt;&lt;b&gt;"The books offer a valuable insight into the fundamentals of managing soil health… The broad range of fundamental information provided makes both volumes worth reading, not only for students and scientists, politicians and farmers but also for laypersons interested in soil health and sustainable agriculture."&lt;/b&gt;&lt;i&gt;Applied Soil Ecology&lt;/i&gt;&lt;br&gt;&lt;br&gt;There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science.&lt;br&gt;&lt;br&gt;After an overview of the role of soil as a provider of ecosystem services and in conservation agriculture, the book reviews soil structure and chemistry as well organic matter, soil microorganisms and fauna. The second part of the book discusses soil dynamics, from water and nutrient cycles to carbon capture and erosion mechanisms.&lt;br&gt;&lt;br&gt;With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soil monitoring and management.</t>
  </si>
  <si>
    <t>&lt;b&gt;Part 1 Overview&lt;/b&gt;&lt;br&gt;1.Soil and soil health: an overview: &lt;i&gt;Mark G. Kibblewhite, Cranfield University, UK and Landcare Research, New Zealand&lt;/i&gt;; &lt;br&gt;2.Soil ecosystem services: an overview: &lt;i&gt;Sara G. Baer, Southern Illinois University, USA; and Hannah E. Birgé, University of Nebraska, USA&lt;/i&gt;; &lt;br&gt;3.Soil health and climate change: a critical nexus: &lt;i&gt;Promil Mehra, New South Wales Department of Primary Industries, Australia; Bhupinder Pal Singh, New South Wales Department of Primary Industries, University of Newcastle and University of New England, Australia; Anitha Kunhikrishnan, New South Wales Department of Primary Industries and University of Newcastle, Australia; Annette L. Cowie, New South Wales Department of Primary Industries and University of New England, Australia; and Nanthi Bolan, University of Newcastle, Australia&lt;/i&gt;; &lt;br&gt;4.Integrated soil health management: a framework for soil conservation and regeneration: &lt;i&gt;Daniel K. Manter and Jorge A. Delgado, USDA-ARS, USA; and Jennifer Moore-Kucera, USDA-NRCS, USA&lt;/i&gt;; &lt;br&gt;5.The economics of soil health: &lt;i&gt;Maria Bowman , USDA-ERS, USA&lt;/i&gt;; &lt;br&gt;&lt;br&gt;&lt;b&gt;Part 2 Soil structure and composition&lt;/b&gt;&lt;br&gt;6.Soil texture and structure: role in soil health: &lt;i&gt;Rainer Horn, Heiner Fleige and Iris Zimmermann, Institute for Plant Nutrition and Soil Science, Christian-Albrechts-University of Kiel, Germany&lt;/i&gt;; &lt;br&gt;7.Chemical composition of soils: role in soil health: &lt;i&gt;Samira Daroub and Claire Friedrichsen, University of Florida, USA&lt;/i&gt;; &lt;br&gt;8.Soil microorganisms: role in soil health: &lt;i&gt;Penny R. Hirsch, Rothamsted Research, UK&lt;/i&gt;; &lt;br&gt;9.The role of soil fauna in soil health and delivery of ecosystem services: &lt;i&gt;George G. Brown, Elodie da Silva and Marcílio J. Thomazini, Embrapa Forestry, Brazil; Cíntia C. Niva, Embrapa Cerrados, Brazil; Thibaud Decaëns, Université de Montpellier, France; Luís F. N. Cunha, Cardiff University, UK; Herlon S. Nadolny, Wilian C. Demetrio, Alessandra Santos, Talita Ferreira, Lilianne S. Maia, Ana Caroline Conrado, Rodrigo F. Segalla and Alexandre Casadei Ferreira, Universidade Federal do Paraná, Brazil; Amarildo Pasini, Universidade Estadual de Londrina, Brazil; Marie L. C. Bartz and Klaus D. Sautter, Universidade Positivo, Brazil; Samuel W. James, Maharishi University of Management, USA; Dilmar Baretta, Universidade do Estado de Santa Catarina, Brazil; Zaida Inês Antoniolli, Universidade Federal de Santa Maria, Brazil; Maria Jesus Iglesias Briones, Universidad de Vigo, Spain; José Paulo Sousa, University of Coimbra, Portugal; Jörg Römbke, ECT Oekotoxikologie GmbH, Germany; and Patrick Lavelle, Institut de Recherche pour le Développement, France&lt;/i&gt;; &lt;br&gt;&lt;br&gt;&lt;b&gt;Part 3 Soil dynamics&lt;/b&gt;&lt;br&gt;10.The role of soil hydrology in soil health: &lt;i&gt;Melissa Miller and Henry Lin, Pennsylvania State University, USA&lt;/i&gt;; &lt;br&gt;11.Nutrient cycling in soils: &lt;i&gt;E. A. Stockdale, Head of Farming Systems Research, NIAB, UK&lt;/i&gt;; &lt;br&gt;12.Plant–soil interactions: an overview: &lt;i&gt;Richard W. Zobel, USDA-ARS, USA&lt;/i&gt;; &lt;br&gt;13.Mechanisms of soil erosion/degradation: &lt;i&gt;R. J. Rickson, Cranfield University, UK&lt;/i&gt;; &lt;br&gt;</t>
  </si>
  <si>
    <t>&lt;ul&gt;&lt;li&gt;Puts soil health in the broader context of ecosystem services, conservation and climate change&lt;/li&gt;&lt;li&gt;Summarises current research on soil structure and composition&lt;/li&gt;&lt;li&gt;Reviews latest developments in understanding nutrient and other cycles in soil&lt;br&gt;&lt;/li&gt;&lt;/ul&gt;</t>
  </si>
  <si>
    <t>10.19103/AS.2017.0033.1</t>
  </si>
  <si>
    <t>TVDR;TVF;TVG;TVKF</t>
  </si>
  <si>
    <t>TEC003060;TEC003070</t>
  </si>
  <si>
    <t>TVDR;TVBP;TVF;TVG;TVK</t>
  </si>
  <si>
    <t>&lt;b&gt;"This two-volume set in Burleigh Dodds Agricultural Science may represent one of the most important projects in their series focused on sustainable agriculture and recent advances in research on key crop and animal species. Many scholars and students today often rely on the web to locate open-source references in research and courses, yet the value of comprehensive books that review specific topics cannot be ignored. The compilation on soil health edited by Prof. Reicosky is an example of quality scholarship, clear and accessible writing, and comprehensive referencing on an emerging topic in agriculture and food production… descriptions of methods and data from a wide range of sources and interpretations by experts in the field contribute to the timeless value of books such as these in the series on agricultural sciences. They should be part of contemporary library collections and available to everyone." &lt;/b&gt;&lt;i&gt;Prof. Charles Francis in Agronomy Journal&lt;/i&gt;&lt;br&gt;&lt;br&gt;&lt;b&gt;"The books offer a valuable insight into the fundamentals of managing soil health… The broad range of fundamental information provided makes both volumes worth reading, not only for students and scientists, politicians and farmers but also for laypersons interested in soil health and sustainable agriculture."&lt;/b&gt;&lt;i&gt;Applied Soil Ecology&lt;/i&gt;&lt;br&gt;&lt;br&gt;There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monitoring and management.&lt;br&gt;&lt;br&gt;Part 1 starts by reviewing soil classification, sampling and ways of monitoring soil dynamics. Part 2 surveys key techniques for managing soil, from irrigation and fertiliser use to crop rotations, intercropping and cover crops. The final part of the book discusses ways of supporting smallholders in maintaining soil health in regions such as Africa, Asia and South America.&lt;br&gt;&lt;br&gt;With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developments in soil science.</t>
  </si>
  <si>
    <t>&lt;b&gt;Part 1 Soil monitoring&lt;/b&gt;&lt;br&gt;1.Soil health assessment and inventory: Indices and databases: &lt;i&gt;Brian K. Slater, Ohio State University, USA&lt;/i&gt;; &lt;br&gt;2.Soil sampling for soil health assessment: &lt;i&gt;Skye Wills, Stephen Roecker and Candiss Williams, USA-NRCS, USA; and Brian Murphy, Office of Environment and Heritage, Australia;&lt;/i&gt; &lt;br&gt;3.Biological indicators of soil health in organic cultivation : &lt;i&gt;A. Fortuna, Washington State University, USA; A. Bhowmik, Pennsylvania State University, USA; and A. Bary and C. Cogger, Washington State University, USA&lt;/i&gt;; &lt;br&gt;4.The impact of heavy metal contamination on soil health: &lt;i&gt;Santanu Bakshi and Chumki Banik, Iowa State University, USA; and Zhenli He, University of Florida, USA&lt;/i&gt;; &lt;br&gt;5.Modelling soil organic matter dynamics as a soil health indicator: &lt;i&gt;Eleanor E. Campbell, University of New Hampshire, USA; John L. Field and Keith Paustian, Colorado State University, USA&lt;/i&gt;; &lt;br&gt;&lt;br&gt;&lt;b&gt;Part 2 Managing soil health&lt;/b&gt;&lt;br&gt;6.Drainage requirements to maintain soil health: &lt;i&gt;Jeffrey Strock, University of Minnesota, USA&lt;/i&gt;; &lt;br&gt;7.Managing irrigation for soil health in arid and semi-arid regions: &lt;i&gt;Jeffrey Peter Mitchell and Howard Ferris, University of California-Davis, USA; Anil Shrestha, California State University-Fresno, USA; Francis Larney, Agriculture and Agri-Food Canada, Canada; and Garrison Sposito, University of California-Berkeley, USA&lt;/i&gt;; &lt;br&gt;8.Effects of crop rotations and intercropping on soil health; &lt;i&gt;Gilbert C. Sigua, USDA-ARS, USA;&lt;/i&gt;&lt;br&gt;9.Use of cover crops to promote soil health: &lt;i&gt;Robert L. Myers, USDA – SARE and University of Missouri, USA&lt;/i&gt;; &lt;br&gt;10.Optimising fertiliser use to maintain soil health: &lt;i&gt;Bijay-Singh, Punjab Agricultural University, India&lt;/i&gt;; &lt;br&gt;11.Manure and compost management to maintain soil health: &lt;i&gt;Francis J. Larney, Agriculture and Agri-Food Canada, Canada&lt;/i&gt;; &lt;br&gt;12.Pesticide use and biodiversity in soils: &lt;i&gt;Robert J. Kremer, University of Missouri, USA&lt;/i&gt;; &lt;br&gt;13.Conservation grass hedges and soil health parameters; &lt;i&gt;Humberto Blanco-Canqui, University of Nebraska, USA;&lt;/i&gt;&lt;br&gt;14.Managing soil health in organic cultivation: &lt;i&gt;A. Fortuna, Washington State University, USA; A. Bhowmik, Pennsylvania State University, USA; and A. Bary and C. Cogger, Washington State University, USA&lt;/i&gt;; &lt;br&gt;&lt;br&gt;&lt;b&gt;Part 3 Regional strategies in the developing world&lt;/b&gt;&lt;br&gt;15.Supporting smallholders in maintaining soil health: key challenges and strategies: &lt;i&gt;David Güereña, International Maize and Wheat Improvement Center (CIMMYT), Nepal&lt;/i&gt;; &lt;br&gt;16.Maintaining soil health in Africa: &lt;i&gt;A. O. Ogunkunle, University of Ibadan, Nigeria; and V. O. Chude, National Program for Food Security, Nigeria&lt;/i&gt;; &lt;br&gt;17.Organic amendments to improve soil health and crop productivity: a case study in China: &lt;i&gt;Minggang Xu, Wenju Zhang and Zejiang Cai, Chinese Academy of Agricultural Sciences, China; Shaoming Huang, Henan Academy of Agricultural Sciences, China; and Ping Zhu, Jilin Academy of Agricultural Sciences, China&lt;/i&gt;; &lt;br&gt;18.Soil health assessment and maintenance in Central and South-Central Brazil: &lt;i&gt;Ieda C. Mendes, EMBRAPA Cerrados, Brazil; Cássio A. Tormena, State University of Maringá, Brazil; Maurício R. Cherubin, University of São Paulo, Brazil; and Douglas L. Karlen, USDA-ARS, USA&lt;/i&gt;; &lt;br&gt;19.Maintaining soil health in dryland areas: &lt;i&gt;Pandi Zdruli, Centre International de Hautes Etudes Agronomiques Méditerranéennes (CIHEAM), Italy; and Claudio Zucca, International Center for Agricultural Research in the Dry Areas (ICARDA), Morocco&lt;/i&gt;; &lt;br&gt;</t>
  </si>
  <si>
    <t>&lt;ul&gt;&lt;li&gt;Discusses key methods for monitoring soil health&lt;/li&gt;&lt;li&gt;Comprehensive review of techniques to manage soil health, such as the use of rotations, intercropping and cover crops&lt;/li&gt;&lt;li&gt;Case studies of ways of supporting smallholders in maintaining soil health in regions such as Africa, Asia and South America.&lt;br&gt;&lt;/li&gt;&lt;/ul&gt;</t>
  </si>
  <si>
    <t>10.19103/AS.2017.0033.2</t>
  </si>
  <si>
    <t>TVDR;TVF;TVG;TVKF;TVM;TVP</t>
  </si>
  <si>
    <t>TVDR;TVBP;TVF;TVG;TVK;TVM;TVP</t>
  </si>
  <si>
    <t>&lt;b&gt;"The book will be of particular interest to many whether in marketing or research throughout the pesticide industry and those involved in financial and investment in agriculture, as it provides an interesting insight to the way the industry has grown and adapted to the changes in legislation and regulatory requirements on a global scale."&lt;/b&gt;&lt;br&gt;&lt;i&gt;Outlooks on Pest Management – review by Emeritus Prof. Graham Matthews, Imperial College London, UK&lt;/i&gt;&lt;br&gt;&lt;br&gt;Pesticides have played a critical but sometimes controversial role in the development of agriculture. This book provides an authoritative account of the development of the modern pesticides industry. It discusses the emergence of major pesticide companies such as Bayer, Monsanto, Rhone Poulenc, Dow, DuPont, Ciba-Geigy, Syngenta, BASF and ICI. It covers their competitive strategies such as product development, mergers/acquisitions and diversification. &lt;br&gt;&lt;br&gt;Individual company strategies are placed in the context of broader developments in agriculture which have driven the evolution of the industry, from the Pre-Productionist period to the contemporary world of Post-Productivism and the Sustainability Paradigm. It also reviews how companies have responded to changing national and international policy towards the role of pesticides in agriculture and efforts to regulate their use.&lt;br&gt;&lt;br&gt;This book will be a standard reference on understanding the growth structure, dynamics and major players in a hugely-important and influential sector in global agriculture. It will appeal to a wide range of readers, from policy makers and researchers in crop protection to financial and investment analysts focussed on agriculture, and to all those interested in the development and future of modern agriculture.</t>
  </si>
  <si>
    <t>1.The evolution of the pesticide industry in the Pre-Productivist Period (2500 BC–1929 AD); &lt;br&gt;2.The evolution of the pesticide industry in the Productivist Period (1930–1973); &lt;br&gt;3.The evolution of the pesticide industry in the Divergent Period (1974–2017); &lt;br&gt;4.The evolution of the pesticide industry under Residual Productivism (1974-2017); &lt;br&gt;5.The evolution of the pesticide industry under Neo-Productivism (1974-2017); &lt;br&gt;6.The evolution of the pesticide industry under Post-Productivism (1974-2017); &lt;br&gt;7.The evolution of the pesticide industry under the ‘Sustainability Paradigm’ (1974-2017); &lt;br&gt;8.The future of pesticides and biotechnologies</t>
  </si>
  <si>
    <t>&lt;ul&gt;&lt;li&gt;Discusses the competitive strategies of the major pesticide companies&lt;/li&gt;&lt;li&gt;Identifies the main forces driving the pesticides industry&lt;/li&gt;&lt;li&gt;Explains the evolution of the pesticide industry as a context for understanding its future development&lt;br&gt;&lt;/li&gt;&lt;/ul&gt;</t>
  </si>
  <si>
    <t>10.19103/AS.2018.0050</t>
  </si>
  <si>
    <t>KCT;TVF;TVK;TVP</t>
  </si>
  <si>
    <t>BUS099000;BUS070010;POL067000</t>
  </si>
  <si>
    <t>KCVD;TVF;TVK;TVP</t>
  </si>
  <si>
    <t>&lt;b&gt;"The book not only has distinguished scientists at its helm but also in the list of contributing authors from Europe, Australasia, North and South America…Compiling the newest grassland science, key features of the book are that it: assesses latest research on how grasslands function; surveys best sustainable grassland management; and considers wider aspects of sustainability such as ecosystem services and biodiversity."&lt;/b&gt;&lt;i&gt; Grass and Forage Manager – British Grassland Society&lt;/i&gt;&lt;br&gt;&lt;br&gt;&lt;b&gt;"The comprehensiveness of the book will make it extremely useful for grassland and pasture students. In addition, it has value for anyone interested in a wide range of aspects of cultivated grasslands…it is a valuable source of information on cultivated grasslands in a single book with a good balance between detail and subjects covered."&lt;/b&gt;&lt;br&gt;&lt;i&gt;African Journal of Range and Forage Science&lt;/i&gt;&lt;br&gt;&lt;br&gt;The shift to more intensive livestock system has put more pressure on grasslands used for pasture. At the same time, there is a greater understanding of the role of grasslands in delivering a range of ecosystems services. This volume reviews the range of research on more sustainable use of grasslands to optimise livestock nutrition whilst protecting biodiversity and delivering a range of broader environmental benefits.&lt;br&gt;&lt;br&gt;Part 1 assesses grassland functions and dynamics, including plant-soil and plant-animal interactions. Part 2 reviews key aspects of grassland management, including sowing, soil health, irrigation and weed control as well as monitoring. The final part of the book considers wider aspects of sustainability such as protecting biodiversity as well as silage processing.&lt;br&gt;&lt;br&gt;With its distinguished editors and international team of subject experts, this will be a standard reference for grassland and rangeland scientists, livestock producers, government and non-governmental organisations responsible for grassland management.</t>
  </si>
  <si>
    <t>&lt;b&gt;Part 1 Grassland functions and dynamics&lt;/b&gt;&lt;br&gt;1.The role of grasslands in biogeochemical cycles and biodiversity conservation: &lt;i&gt;O. Huguenin-Elie, Agroscope, Switzerland; L. Delaby and K. Klumpp, INRA, France; S. Lemauviel-Lavenant, INRA and Université de Caen Normandie, France; and J. Ryschawy and R. Sabatier, INRA, France&lt;/i&gt;; &lt;br&gt;2.The role of pasture in the diet of ruminant livestock: &lt;i&gt;Michael R. F. Lee, University of Bristol, UK and Rothamsted Research, UK;
M. Jordana Rivero, Rothamsted Research, UK; and John W. Cone, Wageningen University, The Netherlands&lt;/i&gt;; &lt;br&gt;3.Plant–animal interactions in grazing systems: &lt;i&gt;D. F. Chapman, DairyNZ Lincoln, New Zealand and W. M. Griffiths, Hamilton, New Zealand&lt;/i&gt;; &lt;br&gt;4.Grazing management for sustainable grazing systems: &lt;i&gt;Lilian Elgalise Techio Pereira and Sila Carneiro da Silva, Universidade de São Paulo, Brazil; Cory Matthew and Ignacio F. López, Massey University, New Zealand; and André Fischer Sbrissia, Universidade do Estado de Santa Catarina, Brazil&lt;/i&gt;; &lt;br&gt;&lt;br&gt;&lt;b&gt;Part 2 Management of grasslands&lt;/b&gt;&lt;br&gt;5.Planning and sowing grasslands: &lt;i&gt;David B. Hannaway and Linda J. Brewer, Oregon State University, USA; Steve Fransen, Washington State University, USA; and Glenn Shewmaker, Shannon Williams and Sarah Baker, University of Idaho, USA&lt;/i&gt;; &lt;br&gt;6.Managing grassland for forage production: an overview: &lt;i&gt;Deirdre Hennessy, Teagasc, Ireland&lt;/i&gt;; &lt;br&gt;7.Managing grassland systems to optimise livestock farming: &lt;i&gt;J. L. Peyraud, L. Delaby and R. Delagarde, INRA-Agrocampus Ouest, France&lt;/i&gt;; &lt;br&gt;8.Persistence and yield stability of temperate grassland legumes for sustainable animal production: &lt;i&gt;F. Ortega, L. Inostroza and C. Moscoso, Instituto de Investigaciones Agropecuarias, Chile; and L. Parra and A. Quiroz, Universidad de La Frontera, Chile&lt;/i&gt;; &lt;br&gt;9.Balancing pasture productivity with environmental and animal health requirements: &lt;i&gt;D. R. Woodfield, Grasslands Research Centre, New Zealand; and H. G. Judson, Kimihia Research Centre, New Zealand&lt;/i&gt;;&lt;br&gt;10.Managing soil health for grassland: &lt;i&gt;D. Barker, The Ohio State University, USA&lt;/i&gt;; &lt;br&gt;11.Management of water resources for grasslands: &lt;i&gt;Jean L. Steiner, Pradeep Wagle and Prasanna Gowda, Grazing Lands Research Laboratory – USDA-ARS, USA&lt;/i&gt;; &lt;br&gt;12.Biological weed control in temperate grasslands; &lt;i&gt;Graeme W. Bourdôt and Michael G. Cripps, AgResearch Limited, New Zealand;&lt;/i&gt;&lt;br&gt;13.Restoring degraded grasslands: &lt;i&gt;Llewellyn L. Manske, North Dakota State University, USA&lt;/i&gt;; &lt;br&gt;14.Advances in remote sensing for monitoring grassland and forage production; &lt;i&gt;Michael Wachendorf, University of Kassel, Germany;&lt;/i&gt;&lt;br&gt;&lt;br&gt;&lt;b&gt;Part 3 Sustainability and wider uses of grasslands&lt;/b&gt;&lt;br&gt;15.Research challenges in adapting grasslands to climate change: &lt;i&gt;Richard Kipling, Aberystwyth University, UK&lt;/i&gt;; &lt;br&gt;16.Protecting biodiversity in grasslands: &lt;i&gt;J. Isselstein, University of Göttingen, Germany&lt;/i&gt;; &lt;br&gt;17.Advances in feeding grass silage: &lt;i&gt;Pekka Huhtanen, Swedish University of Agricultural Sciences, Sweden&lt;/i&gt;; &lt;br&gt;18.Use of grassland for bioenergy and
biorefining: &lt;i&gt;Ulrich Thumm, University of Hohenheim, Germany&lt;/i&gt;; &lt;br&gt;19.Organic grassland: &lt;i&gt;Thomas F. Doring and Ulrich Köpke, University of Bonn, Germany&lt;/i&gt;</t>
  </si>
  <si>
    <t>&lt;ul&gt;&lt;li&gt;Assesses latest research on how grasslands function&lt;/li&gt;&lt;li&gt;Surveys best practice in sustainable grassland management&lt;/li&gt;&lt;li&gt;Considers wider aspects of sustainability such as ecosystem services and biodiversity&lt;br&gt;&lt;/li&gt;&lt;/ul&gt;</t>
  </si>
  <si>
    <t>10.19103/AS.2017.0024</t>
  </si>
  <si>
    <t>TVR;RGBC;TVF</t>
  </si>
  <si>
    <t>RGBC;TVF;TVR</t>
  </si>
  <si>
    <t>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challenges.&lt;br&gt;&lt;br&gt;Part 1 explores the genetic diversity and genomics of sorghum. This provides the foundation for Part 2 which reviews advances in conventional and marker-assisted breeding and their use to develop high-yielding and stress-resistant varieties. The final part of the book discusses ways of improving cultivation to make the most of new varieties, from nutrient and water management to better control of diseases, insects and weeds.&lt;br&gt;&lt;br&gt;With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the range of uses of sorghum and cultivation in different regions.</t>
  </si>
  <si>
    <t>&lt;b&gt;Part 1 Sorghum the crop species&lt;/b&gt;&lt;br&gt;1.Classifying the genetic diversity of sorghum: a revised classification of sorghum: &lt;i&gt;J. A. Dahlberg, Kearney Agricultural Research and Extension Center – University of California, USA; and D. T. Rosenow, formerly Texas A&amp;M AgriLife Research and Extension Center, USA&lt;/i&gt;; &lt;br&gt;2.The comparative and evolutionary genomics of sorghum: &lt;i&gt;Elizabeth A. Cooper and Stephen Kresovich, Clemson University, USA&lt;/i&gt;; &lt;br&gt;3.Ensuring the genetic diversity of sorghum: &lt;i&gt;Hari D. Upadhyaya and Mani Vetriventhan, International Crops Research Institute for the Semi-Arid Tropics (ICRISAT), India&lt;/i&gt;; &lt;br&gt;&lt;br&gt;&lt;b&gt;Part 2 Sorghum improvement techniques&lt;/b&gt;&lt;br&gt;4.The principles and processes of sorghum breeding: &lt;i&gt;Cleve D. Franks, DuPont Pioneer, USA&lt;/i&gt;; &lt;br&gt;5.Advanced technologies to accelerate sorghum breeding: &lt;i&gt;Joseph E. Knoll, USDA-ARS, USA&lt;/i&gt;; &lt;br&gt;6.Harnessing genetic and genomic resources to transform the production and productivity of sorghum: &lt;i&gt;Tesfaye T. Tesso, Dereje D. Gobena, Dechassa O. Duressa, Kraig Roozeboom and Krishna Jagadish, Kansas State University, USA; Ramasamy Perumal, Agricultural Research Center – Hays, Kansas State University, USA; and Desalegn D. Serba and Dilooshi Weerasooriya, Kansas State University, USA&lt;/i&gt;; &lt;br&gt;7.Sorghum breeding for biotic stress tolerance: &lt;i&gt;Ramasamy Perumal, Agricultural Research Center – Hays, Kansas State University, USA; Clint W. Magill, Texas A&amp;M University, USA; Gary C. Peterson, Texas A&amp;M AgriLife Research and Extension Center, USA; Louis K. Prom, USDA-ARS, USA; and Elfadil M. Bashir, Tesfaye T. Tesso, Desalegn D. Serba and Christopher R. Little, Kansas State University, USA&lt;/i&gt;; &lt;br&gt;8.Sorghum breeding for abiotic stress tolerance: &lt;i&gt;John J. Burke, USDA-ARS, USA&lt;/i&gt;; &lt;br&gt;9.Sorghum tolerance to low phosphorus soil conditions: &lt;i&gt;Willmar L. Leiser, University of Hohenheim, Germany; H. Frederick Weltzien-Rattunde and Eva Weltzien-Rattunde, University of Wisconsin-Madison, USA; and Bettina I.G. Haussmann, University of Hohenheim, Germany&lt;/i&gt;; &lt;br&gt;10.Advanced testing, multiplication and release of new sorghum varieties: &lt;i&gt;Roger L. Monk, formerly DuPont Pioneer, USA&lt;/i&gt;; &lt;br&gt;&lt;br&gt;&lt;b&gt;Part 3 Sorghum production techniques&lt;/b&gt;&lt;br&gt;11.Crop management practices for grain sorghum: an overview: &lt;i&gt;&lt;/i&gt;&lt;i&gt;M. Djanaguiraman, P. V. V.&lt;/i&gt;&lt;i&gt;Prasad and I. A. Ciampitti, Kansas State University, USA; &lt;/i&gt;&lt;br&gt;12.Improving soil and crop nutrition management in sorghum cultivation: &lt;i&gt;David Mengel, Kansas State University, USA&lt;/i&gt;; &lt;br&gt;13.Improving water management in sorghum cultivation: &lt;i&gt;Jourdan Bell, Texas A&amp;M AgriLife Research and Extension Center, USA; Robert C. Schwartz, USDA-ARS Conservation and Production Research Laboratory, USA; Kevin McInnes, Texas A&amp;M University, USA; Qingwu Xue and Dana Porter, Texas A&amp;M AgriLife Research and Extension Center, USA&lt;/i&gt;; &lt;br&gt;14.Insect pests and their management in sorghum cultivation: &lt;i&gt;Bonnie B. Pendleton, West Texas A&amp;M University, USA&lt;/i&gt;; &lt;br&gt;15.Sorghum diseases and their management in cultivation: seedling, seed, panicle and foliar diseases: &lt;i&gt;C. R. Little and A. Y. Bandara, Kansas State University, USA and R. Perumal, Agricultural Research Center – Hays, Kansas State University, USA&lt;/i&gt;; &lt;br&gt;16.Sorghum diseases and their management in cultivation: stalk, root and other diseases: &lt;i&gt;C. R. Little, A. Y. Bandara and T. C. Todd, Kansas State University, USA; and R. Perumal, Agricultural Research Center – Hays, Kansas State University USA&lt;/i&gt;&lt;br&gt;17.Weed management in sorghum cultivation: &lt;i&gt;M. Bagavathiannan&lt;/i&gt;&lt;i&gt;&lt;/i&gt;&lt;i&gt;, Texas A&amp;M University, USA; W. Everman, North Carolina State University, USA; P. Govindasamy, Texas A&amp;M University, USA; A. Dille and M. Jugulam, Kansas State University, USA; and J. Norsworthy, University of Arkansas, USA&lt;/i&gt;;&lt;br&gt;18.Post-harvest management of sorghum: &lt;i&gt;B. Tran and R. Hodges, Natural Resources Institute – University of Greenwich, UK&lt;/i&gt;;&lt;br&gt;&lt;br&gt;&lt;br&gt;&lt;br&gt;&lt;br&gt;</t>
  </si>
  <si>
    <t>&lt;ul&gt;&lt;li&gt;Comprehensive coverage of the latest research on the genetic diversity of sorghum&lt;/li&gt;&lt;li&gt;Reviews key developments in breeding, from conventional to marker-assisted techniques, as well their application in developing higher-yielding, more stress-resistant varieties&lt;/li&gt;&lt;li&gt;Discusses key elements in integrated crop, pest and weed management&lt;br&gt;&lt;/li&gt;&lt;/ul&gt;</t>
  </si>
  <si>
    <t>10.19103/AS.2016.0015.1</t>
  </si>
  <si>
    <t>TVKC;PSTD;PSTL;PSTP;TVF;TVP</t>
  </si>
  <si>
    <t>There is increasing competition for water resources in the face of declining aquifer reserves and increasing risk in many areas of drought related to climate change. At the same time poor water management is damaging agriculture with problems such as salinization, waterlogging, erosion and run-off. This volume summarises the wealth of research on understanding and better management of water resources for agriculture.&lt;br&gt;&lt;br&gt;Part 1 reviews fundamental issues such as plant water use and soil water retention. Part 2 discusses ways of mapping and monitoring groundwater and surface water resources whilst Part 3 covers other sources such as rain and floodwater, waste and brackish water. Part 4 surveys developments in irrigation techniques such as drip irrigation and fertigation. The final sections in the book discuss ways of using water resources more efficiently such as site-specific and deficit irrigation techniques.&lt;br&gt;&lt;br&gt;With its distinguished editor and international team of expert authors, this wlll be a standard reference for agronomists, scientists involved in water and irrigation science as well as government and non-governmental organisations responsible for agriculture and water resource management.</t>
  </si>
  <si>
    <t>&lt;p&gt;&lt;strong&gt;Part 1 Fundamentals&lt;/strong&gt;&lt;br&gt; 1.Understanding and measuring plant water use: &lt;em&gt;Gretchen R. Miller, Texas A&amp;M University, USA&lt;/em&gt;; &lt;br&gt; 2.Dynamics of water storage and retention in soil: &lt;em&gt;K. Rajkai, Hungarian Academy of Sciences, Hungary; F. Ács, Eötvös Loránd University, Hungary; B. Tóth, Hungarian Academy of Sciences and University of Pannonia, Hungary; and A. Makó, Hungarian Academy of Sciences, Hungary&lt;/em&gt;; &lt;br&gt; 3.Climate change and water resources for agriculture; &lt;em&gt;Luis Garrote, Universidad Politécnica de Madrid, Spain&lt;/em&gt;;&lt;/p&gt; &lt;p&gt;&lt;em&gt;*Part 2 Sustainable use of groundwater and surface water for irrigation&lt;br&gt; **4.An integrated approach for the estimation of crop water requirements based on soil, plant and atmospheric measurements: *N. Jovanovic, S. Dzikiti and M. Gush, Council for Scientific and Industrial Research (CSIR), South Africa&lt;/em&gt;; &lt;br&gt; 5.The economics of groundwater development and governance; &lt;em&gt;T. Shah, International Water Management Institute (IWMI), India&lt;/em&gt;&lt;br&gt; 6.Managing surface water for irrigation; &lt;em&gt;A. Qureshi, International Center for Biosaline Agriculture, United Arab Emirates&lt;/em&gt;&lt;/p&gt; &lt;p&gt;&lt;strong&gt;Part 3 Other sources of water for irrigation&lt;/strong&gt;&lt;br&gt; 7.Rainwater and floodwater harvesting for crop irrigation: &lt;em&gt;Dieter Prinz, Karlsruhe Institute of Technology (KIT), Germany&lt;/em&gt;; &lt;br&gt; 8.The use of treated wastewater for crop irrigation: &lt;em&gt;Alfieri Pollice and Ramy Saliba, IRSA-CNR, Italy; and Antonio Lonigro, Università degli Studi di Bari, Italy&lt;/em&gt;; &lt;br&gt; 9.Use of brackish and marginal water for irrigation in water-scarce areas: &lt;em&gt;Z. Gao, China Institute of Water Resources and Hydropower Research, China&lt;/em&gt;;&lt;/p&gt; &lt;p&gt;&lt;strong&gt;Part 4 Irrigation techniques&lt;/strong&gt;&lt;br&gt; 10.Developments in surface irrigation techniques: &lt;em&gt;Taffa Tulu, Addis Ababa University, Ethiopia&lt;/em&gt;; &lt;br&gt; 11.Trickle irrigation systems: &lt;em&gt;Megh R. Goyal, formerly University of Puerto Rico, Puerto Rico&lt;/em&gt;; &lt;br&gt; 12.An overview of subsurface irrigation techniques: &lt;em&gt;Andrea Dührkoop and Oliver Hensel, University of Kassel, Germany&lt;/em&gt;; &lt;br&gt; 13.Fertigation techniques for efficient water and nutrient use in agriculture; &lt;em&gt;Munir J. Mohammad Rusan, Jordan University of Science and Technology, Jordan and International Plant Nutrition Institute (IPNI), USA&lt;/em&gt;;&lt;/p&gt; &lt;p&gt;&lt;strong&gt;Part 5 Managing water use on the farm&lt;/strong&gt;&lt;br&gt; 14.Modelling water use on farms; &lt;em&gt;L. S. Pereira and P. Paredes, University of Lisbon, Portugal&lt;/em&gt;; &lt;br&gt; 15.Improving water productivity in rainfed agriculture: challenges and opportunities for small-scale farmers in dry lands: &lt;em&gt;John Gowing, University of Newcastle, UK&lt;/em&gt;; &lt;br&gt; 16.Improving water use in tropical rain-fed systems: the situation in India: &lt;em&gt;Suhas P. Wani, Kaushal K. Garg, Girish Chander and K.H. Anantha, International Crops Research Institute for the Semi-Arid Tropics (ICRISAT), India&lt;/em&gt;; &lt;br&gt; 17.Deficit irrigation and site-specific irrigation scheduling techniques to minimize water use: &lt;em&gt;Susan A. O'Shaughnessy, USDA-ARS, USA; and Manuel A. Andrade, Oak Ridge Institute for Science and Education, USA&lt;/em&gt;; &lt;br&gt; 18.Drainage systems to support sustainable water use: &lt;em&gt;Henk Ritzema, Wageningen University, The Netherlands&lt;/em&gt;;&lt;/p&gt; &lt;p&gt;&lt;strong&gt;Part 6 Managing water resources&lt;/strong&gt;&lt;br&gt; 19.Increasing water productivity in agriculture: an overview: &lt;em&gt;Wayne S. Meyer, University of Adelaide, Australia&lt;/em&gt;; &lt;br&gt; 20.Regional strategies in sustainable water management for irrigation: the eco-efficiency approach: &lt;em&gt;Mladen Todorović, Centre International de Hautes Etudes Méditerranéennes (CIHEAM), Mediterranean Agronomic Institute of Bari, Italy&lt;/em&gt;; &lt;br&gt; 21.The challenge of sustainable water resources management under water scarcity: &lt;em&gt;Pasquale Steduto, Food and Agriculture Organization of the United Nations (FAO), Italy; and Chris Perry, Former Research Director, International Water Management Institute (IWMI), UK&lt;/em&gt;; &lt;br&gt; 22.Assessing the cost of supplying water for agriculture: the food supply cost curve: &lt;i&gt;Roberto Roson, &lt;/i&gt;&lt;em&gt;Ca’ Foscari University of Venice, Italy&lt;/em&gt;;&lt;/p&gt;</t>
  </si>
  <si>
    <t>&lt;ul&gt;&lt;li&gt;Comprehensive review of the range of water resources, from groundwater and surface water to rainwater, floodwater and waste water&lt;/li&gt;&lt;li&gt;Discusses advances in irrigation techniques, from surface irrigation to micro/drip irrigation and fertigation&lt;/li&gt;&lt;li&gt;Assesses methods for optimising agricultural water use in rainfed and other systems&lt;br&gt;&lt;/li&gt;&lt;/ul&gt;</t>
  </si>
  <si>
    <t>10.19103/AS.2017.0037</t>
  </si>
  <si>
    <t>TVF;TVDR;TVK</t>
  </si>
  <si>
    <t>TEC003070;TEC003050;TEC003060</t>
  </si>
  <si>
    <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welfare.&lt;br&gt;&lt;br&gt;This volume looks first at the main zoonoses affecting pigs and how they can be controlled. It then reviews the latest research on aspects of meat quality such as flavour, colour, texture and nutritional quality. Finally, it assesses ways of monitoring and reducing the environmental impact of pig production.&lt;br&gt;&lt;br&gt;With its distinguished editor and international team of expert authors, this will be a standard reference for researchers in swine science, producers, government and other organisations involved in supporting pig production. It is accompanied by two companion volumes which focus on animal breeding, nutrition, health and welfare.</t>
  </si>
  <si>
    <t>&lt;b&gt;Part 1 Safety&lt;/b&gt;&lt;br&gt;1.Zoonoses affecting pigs: &lt;i&gt;Peter R. Davies, University of Minnesota, USA&lt;/i&gt;; &lt;br&gt;2.Effective control of zoonoses in pig production: &lt;i&gt;Jan Dahl, Danish Agriculture and Food Council (DAFC), Denmark&lt;/i&gt;; &lt;br&gt;3.Dealing with the challenge of antibiotic resistance in pig production: &lt;i&gt;Paul D. Ebner and Yingying Hong, Purdue University, USA&lt;/i&gt;; &lt;br&gt;4.Detecting veterinary drug residues in pork: &lt;i&gt;Amy-Lynn Hall, United States Food and Drug Administration, USA&lt;/i&gt;; &lt;br&gt;&lt;br&gt;&lt;b&gt;Part 2 Quality&lt;/b&gt;&lt;br&gt;5.Producing consistent quality meat from the modern pig: &lt;i&gt;R. D. Warner and F. R. Dunshea, The University of Melbourne, Australia; and H. A. Channon, The University of Melbourne and Australian Pork Limited, Australia&lt;/i&gt;; &lt;br&gt;6.Factors affecting pork flavour: &lt;i&gt;Mingyang Huang and Yu Wang, University of Florida, USA; and Chi-Tang Ho, Rutgers University, USA&lt;/i&gt;; &lt;br&gt;7.Factors affecting the colour and texture of pig meat: &lt;i&gt;Xin Sun and Eric Berg, Department of Animal Sciences, North Dakota State University, USA&lt;/i&gt;; &lt;br&gt;8.Nutritional composition and the value of pig meat: &lt;i&gt;Lauren E. O’Connor and Wayne W. Campbell, Purdue University, USA&lt;/i&gt;; &lt;br&gt;&lt;br&gt;&lt;b&gt;Part 3 Sustainability&lt;/b&gt;&lt;br&gt;9.	Assessing the environmental impact of swine production: &lt;i&gt;	G.J. Thoma, University of Arkansas, USA&lt;/i&gt;; &lt;br&gt;10.Nutritional strategies to reduce emissions from waste in pig production: &lt;i&gt;Andre Aarnink, Wageningen University, The Netherlands; and Phung Le Dinh, Hue University of Agriculture and Forestry, Vietnam&lt;/i&gt;; &lt;br&gt;11.Organic pig production systems, welfare and sustainability: &lt;i&gt;Sandra Edwards, University of Newcastle, UK; and Christine Leeb of BOKU, Austria&lt;/i&gt;; &lt;br&gt;</t>
  </si>
  <si>
    <t>&lt;ul&gt;&lt;li&gt;Covers the latest research on controlling pathogenic and non-pathogenic safety risks associated with pig meat&lt;/li&gt;&lt;li&gt;Comprehensive review of the factors affecting the different aspects of pig meat quality&lt;/li&gt;&lt;li&gt;Assesses ways of minimising the environmental impact of pig production such as reducing input use, emissions and waste&lt;br&gt;&lt;/li&gt;&lt;/ul&gt;</t>
  </si>
  <si>
    <t>10.19103/AS.2017.0030</t>
  </si>
  <si>
    <t>TVH;PSVL;TVF;TVG;TVKF</t>
  </si>
  <si>
    <t>TVH;TVF;TVG</t>
  </si>
  <si>
    <t>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challenge.&lt;br&gt;&lt;br&gt;Volume 1 focuses on breeding and cultivation techniques. Part 1 starts by reviewing our understanding of soybean physiology and genetic diversity. It then discusses advances in conventional and marker-assisted breeding, as well as transgenic techniques, and their use to produce more stress-resistant varieties. Part 2 reviews key advances in cultivation techniques to make the most of these new varieties.&lt;br&gt;&lt;br&gt;With its distinguished editor and international team of authors, this will be a standard reference for soybean scientists, growers, government and non-government agencies supporting soybean cultivation. It is accompanied by a companion volume that looks at diseases and pests as well as the crop's range of uses.</t>
  </si>
  <si>
    <t>&lt;b&gt;Part 1 Plant physiology and breeding&lt;/b&gt;&lt;br&gt;1.Advances in understanding soybean physiology and growth: &lt;i&gt;M. B. Zhang and X. T. Chu, Centre for Integrative Legume Research, University of Queensland, Australia; H. N. Su, University of Queensland, Australia, and National Navel Orange Engineering Research Center, Gannan Normal University, China; A. H. Hastwell, P. M. Gresshoff and B. J. Ferguson, Centre for Integrative Legume Research, University of Queensland, Australia&lt;/i&gt;; &lt;br&gt;2.Maintaining and utilizing the genetic diversity of soybeans: &lt;i&gt;Randall Nelson, USDA-ARS and University of Illinois, USA&lt;/i&gt;; &lt;br&gt;3.Advances in conventional soybean breeding techniques: &lt;i&gt;E. E. Large, E. Beche, D. Mutoni and A. Scaboo, University of Missouri, USA&lt;/i&gt;; &lt;br&gt;4.Mapping the soybean genome: &lt;i&gt;Xiaobo Wang, Anhui Agricultural University, China; and Lijuan Qiu, Chinese Academy of Agricultural Sciences, China &lt;/i&gt;; &lt;br&gt;5.Advances in marker-assisted breeding of soybeans: &lt;i&gt;T. Vuong, University of Missouri, USA; and D. Walker, USDA-ARS and University of Illinois, USA &lt;/i&gt;; &lt;br&gt;6.Advances in genetic modification of soybeans: &lt;i&gt;Wensheng Hou, Chinese Academy of Agricultural Sciences, China&lt;/i&gt;; &lt;br&gt;7.Advances in the drought and heat resistance of soybean: &lt;i&gt;Heng Ye, Babu Valliyodan, Li Song, J. Grover Shannon, Pengyin Chen and Henry T. Nguyen, University of Missouri, USA&lt;/i&gt;; &lt;br&gt;8.Towards improving the salt tolerance of soybean: &lt;i&gt;Ailin Liu, Wai-Lun Cheung, Wai-Shing Yung, Carol Lee, Fuk-Ling Wong, Kit-Wah Siu and Hon-Ming Lam, Center for Soybean Research of the Partner State Key Laboratory of Agrobiotechnology and School of Life Sciences, The Chinese University of Hong Kong, Hong Kong SAR, China&lt;/i&gt;; &lt;br&gt;9.Advances in flood-tolerant varieties of soybean: &lt;i&gt;C. Wu and W. Hummer, University of Arkansas, USA; P. Chen, G. Shannon, H. Ye and H. T. Nguyen, University of Missouri, USA; G. Kaur and J. Orlowski, Mississippi State University, USA; T. Carter, USDA-ARS, USA; and B. Buckley, Louisiana State University, USA&lt;/i&gt;; &lt;br&gt;&lt;br&gt;&lt;b&gt;Part 2 Cultivation techniques&lt;/b&gt;&lt;br&gt;10.Modelling the effects of temperature and photoperiod on soybean reproductive development: &lt;i&gt;H. Yang, University of Nebraska, USA &lt;/i&gt;; &lt;br&gt;11.Defining and implementing best management practices in soybean production: &lt;i&gt;Daniel B. Reynolds, Mississippi State University, USA&lt;/i&gt;; &lt;br&gt;12.Sustainable soybean production research and practice: contrasting case studies from three soybean production areas: &lt;i&gt;Roger W. Elmore, Rodrigo Werle and Charles Wortmann, University of Nebraska, USA; Phinehas Tukamuhabwa, Makerere University, Uganda; and Nathan Mueller, University of Nebraska, USA&lt;/i&gt;; &lt;br&gt;13.Supporting smallholders in soybean cultivation: the example of Zimbabwe: &lt;i&gt;Byron Zamasiya and Kefasi Nyikahadzoi, University of Zimbabwe, Zimbabwe&lt;/i&gt;; &lt;br&gt;</t>
  </si>
  <si>
    <t>&lt;ul&gt;&lt;li&gt;Reviews latest research on crop physiology and genetic diversity&lt;/li&gt;&lt;li&gt;Detailed coverage of key advances in breeding and their application to produce more resilient drought, salt and cold-tolerant varieties of soybean&lt;/li&gt;&lt;li&gt;Summarises good agricultural practices to optimise crop cultivation and make it more sustainable&lt;br&gt;&lt;/li&gt;&lt;/ul&gt;</t>
  </si>
  <si>
    <t>10.19103/AS.2017.0034.1</t>
  </si>
  <si>
    <t>TVK;PSTD;PSTL;TVF;TVM</t>
  </si>
  <si>
    <t>TVK;PST;TVF;TVM</t>
  </si>
  <si>
    <t>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challenges.&lt;br&gt;&lt;br&gt;Part 1 reviews the chemistry of sorghum and its physiology, before discussing its use as a food grain, in feed and as a forage and energy crop. The second part of the book discusses ways of improving cultivation in regions such as South America, Asia and Africa.&lt;br&gt;&lt;br&gt;With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genetics, breeding and production techniques.</t>
  </si>
  <si>
    <t>&lt;b&gt;Part 1 Sorghum utilization&lt;/b&gt;&lt;br&gt;1.Structure and chemistry of sorghum grain: &lt;i&gt;S. R. Bean, B. P. Ioerger , J. D. Wilson , M. Tilley , D. Rhodes and T. J. Herald , USDA-ARS, USA&lt;/i&gt;; &lt;br&gt;2.The domestication, spread and uses of sorghum as a crop: &lt;i&gt;F. M. Shapter, A. Crowther, G. Fox, I. D. Godwin and L. Watson-Fox, University of Queensland, Australia; I. J. C. Hannah, AGR Industries, Australia; and S. L. Norton, Agriculture Victoria, Australia&lt;/i&gt;; &lt;br&gt;3.Growth, development and physiology of grain sorghum: &lt;i&gt;M. Djanaguiraman, P. V. V. Prasad and I. A. Ciampitti, Kansas State University, USA&lt;/i&gt;; &lt;br&gt;4.Sorghum as a food grain: &lt;i&gt;Barbara J. Stoecker, Oklahoma State University, USA; Kebede Abegaz, Hawassa University, Ethiopia; and Yewelsew Abebe, Alive and Thrive, Ethiopia&lt;/i&gt;; &lt;br&gt;5.Sorghum as a forage and energy crop: &lt;i&gt;Scott Staggenborg and Hui Shen, Chromatin Inc., USA&lt;/i&gt;; &lt;br&gt;&lt;br&gt;&lt;b&gt;Part 2 Sorghum production and improvement across the world&lt;/b&gt;&lt;br&gt;6.Introducing new technologies and market strategies for sorghum producers in developing countries: the Sahel case: &lt;i&gt;John H. Sanders, Purdue University, USA; Botorou Ouendeba, former Director of the 3N Program, Niger; Ababacar Ndoye, former Director of the Institute of Food Technology, Senegal; and Niaba Témé, Institute of the Agricultural Economy (IER), Mali&lt;/i&gt;; &lt;br&gt;7.Improving sorghum cultivation in South America: &lt;i&gt;Rafael Augusto da Costa Parrella, Robert Eugene Schaffert, Cicero Bezerra de Menezes, José Avelino Santos Rodrigues, Jurandir Vieira Magalhães, Cynthia Maria Borges Damasceno, Dagma Dionísia da Silva and Simone Martins Mendes, Embrapa Milho e Sorgo, Brazil&lt;/i&gt;; &lt;br&gt;8.Improving production and utilization of sorghum in Asia: &lt;i&gt;Aruna C., B. Dayakar Rao, Vilas A. Tonapi and T. G. Nageshwar Rao, Indian Institute of Millets Research, India&lt;/i&gt;; &lt;br&gt;9.Sorghum cultivation and improvement in West and Central Africa: &lt;i&gt;E. Weltzien and H. F. W. Rattunde, University of Wisconsin-Madison, USA, formerly International Crop Research Institute for the Semi-Arid Tropics (ICRISAT), Mali; T. A. van Mourik, International Potato Center, Ghana; and H. A. Ajeigbe, International Crop Research Institute for the Semi-Arid Tropics (ICRISAT), Nigeria&lt;/i&gt;; &lt;br&gt;</t>
  </si>
  <si>
    <t>&lt;ul&gt;&lt;li&gt;Discusses latest research on sorghum structure, chemistry and physiology&lt;/li&gt;&lt;li&gt;Reviews varied uses of sorghum as a feed and food grain, forage and energy crop&lt;/li&gt;&lt;li&gt;Includes case studies of key challenges facing sorghum cultivation in regions such as Asia, Africa and South America&lt;br&gt;&lt;/li&gt;&lt;/ul&gt;</t>
  </si>
  <si>
    <t>10.19103/AS.2016.0015.2</t>
  </si>
  <si>
    <t>TVKC;PSTD;TVF;TVM</t>
  </si>
  <si>
    <t>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challenge.&lt;br&gt;&lt;br&gt;Volume 2 reviews advances in understanding and managing fungal and other diseases affecting oil palm such as basal stem rot, vascular wilt and bud rot as well as insect pests. It also discusses the latest research on palm oil and health as well as the key issue of sustainability, including monitoring the environmental impact of cultivation, sustainability certification, conservation and supporting smallholders.&lt;br&gt;&lt;br&gt;With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2 is accompanied by Volume 1 which covers breeding and cultivation techniques.</t>
  </si>
  <si>
    <t>&lt;b&gt;Part 1 Diseases and pests&lt;/b&gt;&lt;br&gt;1.Fungal diseases affecting oil palm: &lt;i&gt;Tan Joon Sheong, Lee Yang Ping and Sharifah Shahrul Rabiah Syed Alwee,
Felda Global Ventures Research and Development, Malaysia; Létizia Camus-Kulandaivelu, Maxime Mercière, Alba Zaremski and Frédéric Breton CIRAD, France; and Christophe Klopp, INRA, France&lt;/i&gt;; &lt;br&gt;2.Diseases affecting oil palm: &lt;i&gt;Elizabeth Alvarez, CIAT, Colombia&lt;/i&gt;; &lt;br&gt;3.Insect pests affecting oil palms: &lt;i&gt;Laurence Beaudoin-Ollivier, Université de Montpellier and CIRAD, France&lt;/i&gt;; &lt;br&gt;4.Integrated pest management in sustainable palm oil production: &lt;i&gt;Edgar Clive Turner and Julie Hinsch, University of Cambridge, UK&lt;/i&gt;; &lt;br&gt;5.The integrated management of bud rot disease and &lt;i&gt;Phytophthora palmivora&lt;/i&gt; in oil palm: &lt;i&gt;Gerardo Martinez, José Ignacio Sanz, Gabriel Torres, Greicy Sarria, Diana Velez, Franky Zuñiga, Yuri Mestizo and Francia Varon, Colombian Oil Palm Research Center – Cenipalma, Colombia&lt;/i&gt;; &lt;br&gt;6.Advances in disease-resistant oil palm varieties: &lt;i&gt;Tristan Durand-Gasselin, Benoît Cochard and Hubert de Franqueville,
PalmElit-CIRAD, France&lt;/i&gt;; &lt;br&gt;&lt;br&gt;&lt;b&gt;Part 2 Nutritional and sensory quality&lt;/b&gt;&lt;br&gt;7.Bioactive compounds in oil palm: &lt;i&gt;Ravigadevi Sambanthamurthi, Ng Mei Han and Choo Yuen May, Malaysian Palm Oil Board, Malaysia&lt;/i&gt;; &lt;br&gt;8.Palm oil and health: &lt;i&gt;Jean-Michel Lecerf, Institut Pasteur de Lille, France&lt;/i&gt;; &lt;br&gt;9.The nutritional value of red palm oil: &lt;i&gt;Hélène Delisle, University of Montreal, Canada&lt;/i&gt;; &lt;br&gt;&lt;br&gt;&lt;b&gt;Part 3 Sustainability and supporting smallholders&lt;/b&gt;&lt;br&gt;10.Life cycle assessments of oil palm products: &lt;i&gt;Cécile Bessou, CIRAD, France; Heinz Stichnothe, Thünen Institute of Agricultural Technology, Germany; Amir F. N. Abdul-Manan, Saudi Aramco, Saudi Arabia; and Shabbir Gheewala, King Mongkut’s University of Technology Thonburi, Thailand&lt;/i&gt;; &lt;br&gt;11.Life cycle assessment (LCA) of palm oil in practice: the example of Malaysia: &lt;i&gt;Vijaya Subramaniam, Zulkifli Hashim and Halimah Muhamad, Malaysian Palm Oil Board, Malaysia&lt;/i&gt;; &lt;br&gt;12.Modelling the environmental impacts of agriculture, focusing on oil palm: &lt;i&gt;Paul N. Nelson, James Cook University, Australia; Neil Huth, CSIRO, Australia; Marcus Sheaves, James Cook University, Australia; Cécile Bessou, CIRAD, France; Lénaïc Pardon, CIRAD, France; Han She Lim, James Cook University, Australia; and Rai S. Kookana, CSIRO, Australia&lt;/i&gt;; &lt;br&gt;13.Certifying sustainability in oil palm cultivation: &lt;i&gt;Marcel Djama, CIRAD and MOISA, University of Montpellier, France and Universiti Putra Malaysia, Malaysia&lt;/i&gt;; &lt;br&gt;14.Balancing oil palm cultivation with forest and biodiversity conservation: &lt;i&gt;Carl Traeholt, South East Asia Programme Director, Copenhagen Zoo, Malaysia&lt;/i&gt;; &lt;br&gt;15.Waste management and recycling in oil palm cultivation: &lt;i&gt;Salman Zafar, BioEnergy Consult, India&lt;/i&gt;; &lt;br&gt;16.Understanding smallholders in oil palm cultivation: a case study from Sumatra: &lt;i&gt;Pierre-Marie  Bosc and &lt;/i&gt;Cédric Gaillard&lt;i&gt;, CIRAD, France&lt;/i&gt;; &lt;br&gt;17.Closing yield gaps for small- and medium-scale oil palm producers: improving cultivation practices : &lt;i&gt;J. I. Sanz, M. Mosquera and J. A. Beltrán, Colombian Oil Palm Research Center – Cenipalma, Colombia&lt;/i&gt;; &lt;br&gt;18.Artisanal mills and local production of palm oil by smallholders: &lt;i&gt;Sylvain Rafflegeau, CIRAD, UPR Systèmes de Pérennes, France; Doris Nanda, Université de Yaoundé I, Cameroon; and Claude Genot, INRA-UR BIA, France&lt;/i&gt;; &lt;br&gt;</t>
  </si>
  <si>
    <t>&lt;ul&gt;&lt;li&gt;Comprehensive review of pests and diseases affecting oil palm and methods for their management&lt;/li&gt;&lt;li&gt;Reviews controversies about palm oil and health&lt;/li&gt;&lt;li&gt;Detailed coverage of key issues relating to the environmental impact of oil palm cultivation&lt;br&gt;&lt;/li&gt;&lt;/ul&gt;</t>
  </si>
  <si>
    <t>10.19103/AS.2017.0018.2</t>
  </si>
  <si>
    <t>TVK;TVF;TVKF;TVM;TVP</t>
  </si>
  <si>
    <t>TVK;TVF;TVM;TVP</t>
  </si>
  <si>
    <t>Grain legumes are characterised by their nutritional value, an ability to grow rapidly and improve soil health by fixing nitrogen. This makes them a key rotation crop in promoting food security amongst smallholders in particular. However, yields are constrained by factors such as pests and diseases as well as vulnerability to poor soils, drought and other effects of climate change.&lt;br&gt;&lt;br&gt;This collection reviews the wealth of research addressing these challenges. Volume 1 focusses on breeding and cultivation. Part 1 summarises advances in understanding crop physiology and genetic diversity, and how this understanding has informed the development of new varieties. Part 2 reviews improvements in cultivation techniques to make the most of these new varieties, from variety selection and seed quality management, through pest and disease management to storage and quality assessment.&lt;br&gt;&lt;br&gt;With its distinguished editorial team and international range of expert authors, this will be a standard reference for the grain legume research community and farmers of these important crops as well as government and other agencies responsible for agricultural development. It is accompanied by a companion volume which reviews particular grain legumes.</t>
  </si>
  <si>
    <t>&lt;b&gt;Part 1 Plant physiology and breeding&lt;/b&gt;&lt;br&gt;1.Advances in understanding grain legume physiology: stomatal behavior and response to abiotic stress: &lt;i&gt;E. Troyo Diéguez and A. Nieto-Garibay, Centro de Investigaciones Biológicas del Noroeste, México; J.L. García-Hernández, Universidad Juárez del Estado de Durango, México; P. Preciado-Rangel, Instituto Tecnológico de Torreón, México; F. A. Beltrán-Morales and F. H. Ruiz-Espinoza, Universidad Autónoma de Baja California, México; and B. Murillo-Amador, Centro de Investigaciones Biológicas del Noroeste, México&lt;/i&gt;; &lt;br&gt;2.Advances in understanding grain legume physiology: understanding root architecture, nutrient uptake and response to abiotic stress: &lt;i&gt;Yinglong Chen, The University of Western Australia, Australia and Northwest A&amp;F University, China; Ivica Djalovic, Institute of Field and Vegetable Crops, Serbia; and Kadambot Siddique, The University of Western Australia, Australia&lt;/i&gt;;&lt;br&gt;3.Conserving and characterizing the genetic diversity of grain legumes: &lt;i&gt;P. J. Bramel and H. D. Upadhyaya, Global Crop Diversity, Germany and International Crops Research Institute for the Semi-Arid Tropics (ICRISAT), India&lt;/i&gt;; &lt;br&gt;4.Advanced breeding techniques for grain legumes in the genomics era: &lt;i&gt;Juan M. Osorno and Phillip E. McClean, North Dakota State University, USA; and Timothy Close, University of California (Riverside), USA&lt;/i&gt;; &lt;br&gt;5.Genetic modification of grain legumes: &lt;i&gt;Pooja Bhatnagar-Mathur and Kiran Kumar Sharma, International Crops Research Institute for the Semi-Arid Tropics (ICRISAT), India&lt;/i&gt;; &lt;br&gt;6.Developing drought- and heat-tolerant varieties of grain legumes: &lt;i&gt;Shoba Sivasankar, Former Director, CGIAR Research Program on Grain Legumes, India&lt;/i&gt;; &lt;br&gt;7.Developing pest- and disease-resistant cultivars of grain legumes: &lt;i&gt;Diego Rubiales, Institute for Sustainable Agriculture, Spain&lt;/i&gt;; &lt;br&gt;8.Biofortification of grain legumes: &lt;i&gt;Bodo Raatz, International Center for Tropical Agriculture (CIAT), Colombia&lt;/i&gt;;&lt;br&gt;&lt;br&gt;&lt;b&gt;Part 2 Cultivation&lt;/b&gt;&lt;br&gt;9.Variety selection and seed quality management in grain legume cultivation: &lt;i&gt;Jean Claude Rubyogo, Pan-Africa Bean Research Alliance (PABRA), International Center for Tropical Agriculture (CIAT), Tanzania;  and Wilfred Odhiambo, Seed Systems Consultant, Kenya&lt;/i&gt;; &lt;br&gt;10.Grain legumes in integrated crop management systems: &lt;i&gt;Chris Johansen and Kadambot H.M. Siddique, The University of Western Australia, Australia&lt;/i&gt;;&lt;br&gt;11.Grain legume–cereal intercropping systems: &lt;i&gt;L. Bedoussac, ENSFEA, INRA AGIR, France; E-P. Journet, CNRS LIPM, INRA AGIR, France; H. Hauggaard-Nielsen, Roskilde University, Denmark; C. Naudin and G. Corre Hellou, Ecole Supérieure d’Agricultures, France; E. S. Jensen, Swedish University of Agricultural Sciences, Sweden; and E. Justes, INRA AGIR, France&lt;/i&gt;; &lt;br&gt;12.Soil and nutrient management in grain legume cultivation: &lt;i&gt;S. Adjei-Nsiah , International Institute of Tropical Agriculture (CIAT), Ghana ; and B.D.K. Ahiabor, CSIR-Savanna Agricultural Research Institute, Ghana&lt;/i&gt;; &lt;br&gt;13.Diseases affecting grain legumes and their management: &lt;i&gt;Keith Thomas, University of Sunderland, UK&lt;/i&gt;; &lt;br&gt;14.Insect pests and integrated pest management techniques in grain legume cultivation: &lt;i&gt;Tolulope A. Agunbiade, Yale University, USA; Weilin Sun, Michigan State University, USA; Brad S. Coates, USDA-ARS, USA; Fouss é ni Traore, Institut de l’Environnement et de Recherches Agricoles, Burkina Faso; James A. Ojo, Kwara State University, Nigeria; Anne N. Lutomia, University of Illinois at Urbana-Champaign, USA; Julia Bello-Bravo, Michigan State University, USA; Saber Miresmailli, Ecoation Innovative Solutions Inc., Canada; Joseph E. Huesing, USAID, USA; Michael Agyekum, Department of Agricultural, Food and Resource Economics, Michigan State University, USA; Manuele Tamò, International Institute of Tropical Agriculture, Benin; and Barry R. Pittendrigh, Michigan State University, USA&lt;/i&gt;; &lt;br&gt;15.Weed management in grain legume cultivation: &lt;i&gt;Don W. Morishita, University of Idaho, USA&lt;/i&gt;; &lt;br&gt;16.Grain legume storage in developing nations: &lt;i&gt;L. L. Murdock and D. Baributsa, Purdue University, USA&lt;/i&gt;; &lt;br&gt;17.Drying, handling, storing and quality monitoring of pulses: &lt;i&gt;C.B. Singh, University of South Australia, Australia; and D.S. Jayas, University of Manitoba, Canada&lt;/i&gt;; &lt;br&gt;18.Dietary health benefits, phytochemicals and anti-nutritional factors in grain legumes: &lt;i&gt;Elizabeth Ryan, Colorado State University, USA; Indi Trehan, Kristie Smith and Mark Manary, Washington University, USA&lt;/i&gt;; &lt;br&gt;19.The nutritional potential of grain legumes: an economic perspective: &lt;i&gt;Alan de Brauw, International Food Policy Research Institute, USA&lt;/i&gt;; &lt;br&gt;&lt;br&gt;</t>
  </si>
  <si>
    <t>&lt;ul&gt;&lt;li&gt;Reviews key developments in understanding crop physiology and genetic diversity and how they have informed advances in breeding new varieties&lt;/li&gt;&lt;li&gt;Coverage of advances across the value chain for grain legume cultivation, from variety selection to post-harvest storage&lt;/li&gt;&lt;li&gt;Discusses the latest trends in disease, insect pest and weed management&lt;br&gt;&lt;/li&gt;&lt;/ul&gt;</t>
  </si>
  <si>
    <t>10.19103/AS.2017.0023.1</t>
  </si>
  <si>
    <t>TVK;TVF;TVG;TVM</t>
  </si>
  <si>
    <t>&lt;b&gt;‘…individual chapters provide very thorough, up-to-date reviews of health and welfare of pigs during different stages of production…The health section does a good job of summarizing the current major disease challenges facing pig production…If you want up-to-date reviews on some of the most pressing welfare issues in different stages of production, there are some good chapters included.’ &lt;/b&gt;&lt;br&gt;&lt;i&gt;Animal Welfare&lt;/i&gt;&lt;br&gt;&lt;br&gt;Pig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welfare.&lt;br&gt;&lt;br&gt;This volume looks at animal health and welfare. Part 1 reviews the main diseases affecting pigs as well as ways of managing diseases and boosting pig immune function. Part 2 reviews what we know about pig behaviour and appropriate welfare standards. It also assesses the welfare of different groups of pigs, from gilts and sows to weaned piglets and finishing pigs, as well as transport, lairage and slaughter.&lt;br&gt;&lt;br&gt;With its distinguished editor and international team of expert authors, this will be a standard reference for researchers in swine science, producers, government and other organisations involved in supporting pig production. It is accompanied by two companion volumes which focus on safety, quality and sustainability as well as animal breeding and nutrition.</t>
  </si>
  <si>
    <t>&lt;b&gt;Part 1 Animal health&lt;/b&gt;&lt;br&gt;1.Diseases affecting pigs: an overview of common bacterial, viral, and parasitic pathogens of pigs: &lt;i&gt;Alejandro Ramirez, Iowa State University, USA&lt;/i&gt;; &lt;br&gt;2.Changing patterns of disease affecting pigs: Porcine Reproductive and Respiratory Syndrome (PRRS) and Porcine Epidemic Diarrhoea (PED): &lt;i&gt;Carla Correia-Gomes, Scotland’s Rural College, UK&lt;/i&gt;; &lt;br&gt;3.The influence of gut microbiome on developing immune and metabolic systems in the young pig: &lt;i&gt;Mick Bailey, Emily Porter and Ore Francis, University of Bristol, UK&lt;/i&gt;; &lt;br&gt;4.Disease identification and management on the pig farm: &lt;i&gt;Dominiek Maes, Jeroen Dewulf, Filip Boyen and Freddy Haesebrouck, Ghent University, Belgium&lt;/i&gt;;&lt;br&gt;&lt;br&gt;&lt;b&gt;Part 2 Welfare issues&lt;/b&gt;&lt;br&gt;5.Understanding pig behaviour: &lt;i&gt;Simon P. Turner and Richard B. D’Eath, Scotland’s Rural College, UK&lt;/i&gt;; &lt;br&gt;6.Defining and ensuring animal welfare in pig production: an overview: &lt;i&gt;Paul H. Hemsworth, University of Melbourne, Australia&lt;/i&gt;; &lt;br&gt;7.Pasture systems for pigs: &lt;i&gt;Silvana Pietrosemoli and James T. Green, North Carolina State University, USA&lt;/i&gt;; &lt;br&gt;8.Welfare of gilts and pregnant sows: &lt;i&gt;Sandra Edwards, Newcastle University, UK&lt;/i&gt;; &lt;br&gt;9.Welfare of weaned piglets: &lt;i&gt;Arlene Garcia and John J. McGlone, Texas Tech University, USA&lt;/i&gt;; &lt;br&gt;10.Welfare of pigs during finishing: &lt;i&gt;Jonathan Amory, Writtle College, UK; and Nina Wainwright, British Pig Executive (BPEX), UK&lt;/i&gt;; &lt;br&gt;11.Transport and lairage of pigs: &lt;i&gt;Jennifer M. Young, North Dakota State University, USA&lt;/i&gt;; &lt;br&gt;12.Humane slaughter techniques for pigs: &lt;i&gt;Susanne Støier, Leif Lykke and Lars O. Blaabjerg, Danish Meat Research Institute – Danish Technological Institute, Denmark&lt;/i&gt;; &lt;br&gt;</t>
  </si>
  <si>
    <t>&lt;ul&gt;&lt;li&gt;Reviews latest research on diseases affecting pigs and their management&lt;/li&gt;&lt;li&gt;Comprehensive review of pig welfare across the life-cycle, from gilts and sows to weaned piglets and finishing pigs&lt;/li&gt;&lt;li&gt;Includes generic welfare issues such as the role of pasture-based systems, humane transport, lairage and slaughter techniques&lt;br&gt;&lt;/li&gt;&lt;/ul&gt;</t>
  </si>
  <si>
    <t>10.19103/AS.2016.0013.3</t>
  </si>
  <si>
    <t>TVHB;TVF;TVP</t>
  </si>
  <si>
    <t>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challenges.&lt;br&gt;&lt;br&gt;Volume 2 reviews advances in breeding and the management of pests and diseases. Part 1 assesses the latest research on sugarcane genetics, physiology and genetic diversity, and how this is informing advances in conventional, marker-assisted and transgenic breeding techniques. Part 2 discusses progress in understanding bacterial, fungal and viral diseases and their management, as well as the management of insect and nematode pests as well as weeds.&lt;br&gt;&lt;br&gt;With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cultivation and sustainability issues.</t>
  </si>
  <si>
    <t>&lt;b&gt;Part 1 Plant physiology and breeding&lt;/b&gt;&lt;br&gt;1.Sugarcane genome sequencing and genetic mapping: &lt;i&gt;Xiping Yang and Ramkrishna Kandel, University of Florida (Gainesville), USA; Jian Song, University of Florida (Gainesville), USA and Dezhou University, China; Qian You, University of Florida (Gainesville), USA and Fujian Agriculture and Forestry University, China; Mengjuan Wang, Fujian Agriculture and Forestry University, China; Jianping Wang, University of Florida (Gainesville), USA and Fujian Agriculture and Forestry University, China&lt;/i&gt;; &lt;br&gt;2.Advances in understanding of sugarcane plant growth and physiology: &lt;i&gt;Frederik C. Botha, Sugar Research Australia and the University of Queensland, Australia&lt;/i&gt;; &lt;br&gt;3.Ensuring and exploiting the genetic diversity of sugarcane: &lt;i&gt;Anna Hale, USDA-ARS, USA; Phillip Jackson, CSIRO, Australia; and James R. Todd, USDA-ARS, USA&lt;/i&gt;; &lt;br&gt;4.Advances in conventional sugarcane breeding programmes: &lt;i&gt;Phillip Jackson, CSIRO, Australia&lt;/i&gt;; &lt;br&gt;5.Advances in marker-assisted breeding of sugarcane: &lt;i&gt;Per McCord, USDA-ARS, USA&lt;/i&gt;; &lt;br&gt;6.Genetic improvement of sugarcane by transgenic, intragenic and genome editing technologies: &lt;i&gt;Fredy Altpeter and Ratna Karan, University of Florida, USA&lt;/i&gt;; &lt;br&gt;&lt;br&gt;&lt;b&gt;Part 2 Progress in understanding and managing diseases, pests and weeds&lt;/b&gt;&lt;br&gt;7.Ensuring biosecurity in sugarcane cultivation: &lt;i&gt;Nicole Thompson, Sugar Research Australia (SRA), Australia&lt;/i&gt;; &lt;br&gt;8.Viral metagenomics and sugarcane pathogens: &lt;i&gt;Philippe Roumagnac, Jean-Heinrich Daugrois and Denis Filloux, CIRAD, France; and Dimitre Mollov, USDA-ARS, USA&lt;/i&gt;; &lt;br&gt;9.Progress in understanding fungal diseases affecting sugarcane: red rot: &lt;i&gt;R. Viswanathan, A. Ramesh Sundar, R. Selvakumar and P. Malathi, ICAR-Sugarcane Breeding Institute, India&lt;/i&gt;; &lt;br&gt;10.Progress in understanding fungal diseases affecting sugarcane: smut: &lt;i&gt;Claudia B. Monteiro Vitorello, Patricia Dayane Carvalho Schaker, Juliana Benevenuto, Natália de Sousa Teixeira e Silva and Sintia Silva de Almeida, University of São Paulo, Brazil;&lt;/i&gt;&lt;br&gt;11.Progress in understanding fungal diseases affecting sugarcane: rusts: &lt;i&gt;R. Stuart Rutherford, South African Sugarcane Research Institute (SASRI) and University of KwaZulu-Natal, South Africa&lt;/i&gt;; &lt;br&gt;12.Progress in understanding viruses affecting sugarcane: &lt;i&gt;Kathy Braithwaite, Sugar Research Australia (SRA), Australia&lt;/i&gt;; &lt;br&gt;13.Recent progress in understanding three major bacterial diseases of sugarcane: gumming, leaf scald and ratoon stunting: &lt;i&gt;Monique Royer, Isabelle Pieretti, and Stéphane Cociancich, CIRAD, France; and Philippe Rott, University of Florida, USA&lt;/i&gt;; &lt;br&gt;14.Managing the soil biological community to improve soil health and reduce losses from nematode pests: &lt;i&gt;Graham R. Stirling, Biological Crop Protection Pty Ltd, Australia&lt;/i&gt;; &lt;br&gt;15.Progress in understanding and managing insect pests affecting sugarcane: &lt;i&gt;François-Régis Goebel, CIRAD, France; Julien M. Beuzelin, University of Florida, USA; and Mike J. Way, South African Sugarcane Research Institute (SASRI), South Africa&lt;/i&gt;; &lt;br&gt;16.Integrated disease management strategies in sugarcane cultivation: &lt;i&gt;Jack C. Comstock and Sushma G. Sood, USDA-ARS, USA&lt;/i&gt;; &lt;br&gt;17.Integrated weed management in sugarcane cultivation: &lt;i&gt;Calvin Odero, University of Florida, USA&lt;/i&gt;; &lt;br&gt;</t>
  </si>
  <si>
    <t>&lt;ul&gt;&lt;li&gt;Covers key advances in breeding, including conventional, marker-assisted and transgenic breeding techniques&lt;/li&gt;&lt;li&gt;Summarises key advances in understanding bacterial, fungal and viral diseases of sugarcane&lt;/li&gt;&lt;li&gt;Assesses best practice in integrated disease, pest and weed management&lt;br&gt;&lt;/li&gt;&lt;/ul&gt;</t>
  </si>
  <si>
    <t>10.19103/AS.2017.0035.2</t>
  </si>
  <si>
    <t>TVK;PSTD;PSTL;PSTP;TVF;TVP</t>
  </si>
  <si>
    <t>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challenge.&lt;br&gt;&lt;br&gt;Volume 2 reviews advances in understanding and managing the range of diseases and pests that continue to cause significant crop losses. Part 1 discusses fungal, viral and bacterial diseases as well as developments in disease-resistant varieties, integrated pest and weed management. Part 2 summaries research on developing the food and non-food uses of soybean, from improving nutritional properties to uses in animal feed.&lt;br&gt;&lt;br&gt;With its distinguished editor and international team of authors, this will be a standard reference for soybean scientists, growers, government and non-government agencies supporting soybean cultivation. It is accompanied by a companion volume that reviews advances in breeding and cultivation techniques.</t>
  </si>
  <si>
    <t>P&lt;b&gt;art 1 Diseases, pests and weeds&lt;/b&gt;&lt;br&gt;1.Oomycete and fungal pathogens of soybean: &lt;i&gt;Anne E. Dorrance, The Ohio State University, USA&lt;/i&gt;; &lt;br&gt;2.Bacterial and viral diseases affecting soybean production: &lt;i&gt;Glen L. Hartman, USDA-ARS and University of Illinois, USA&lt;/i&gt;; &lt;br&gt;3.Nematode pathogens of soybean: &lt;i&gt;T. L. Niblack and H. D. Lopez-Nicora, The Ohio State University, USA&lt;/i&gt;; &lt;br&gt;4.Key factors limiting sustainable insect pest management in soybeans: &lt;i&gt;M. E. O'Neal, Iowa State University, USA and R. Cox, EarthEmpower Consulting and Investment, Mexico&lt;/i&gt;; &lt;br&gt;5.Advances in disease-resistant varieties of soybean: &lt;i&gt;David R. Walker, USDA-ARS, USA&lt;/i&gt;; &lt;br&gt;6.Advances in pest-resistant varieties of soybean: &lt;i&gt;Shichen Zhang and Dechun Wang, Michigan State University, USA&lt;/i&gt;; &lt;br&gt;7.Integrated weed management in soybean cultivation: &lt;i&gt;Bob Hartzler, Iowa State University, USA&lt;/i&gt;; &lt;br&gt;&lt;br&gt;&lt;b&gt;Part 2 Food and other uses&lt;/b&gt;&lt;br&gt;8.Nutritional, nutraceutical and functional properties of soybeans: &lt;i&gt;Suzanne Hendrich, Iowa State University, USA&lt;/i&gt;; &lt;br&gt;9.Improving the nutritional value of soybean: &lt;i&gt;Istvan Rajcan and Jocelyne Letarte, University of Guelph, Canada&lt;/i&gt;; &lt;br&gt;10.Allergens in soybean: &lt;i&gt;Eliot M. Herman, University of Arizona, USA&lt;/i&gt;; &lt;br&gt;11.Nutritional considerations for soybean meal use in poultry diets: &lt;i&gt;Justin Fowler, University of Georgia, USA&lt;/i&gt;; &lt;br&gt;&lt;br&gt;</t>
  </si>
  <si>
    <t>&lt;ul&gt;&lt;li&gt;Detailed coverage of oomycete, fungal, viral and bacterial diseases affecting soybeans&lt;/li&gt;&lt;li&gt;Reviews developments in disease and pest-resistant varieties as well as integrated pest and weed management&lt;/li&gt;&lt;li&gt;Summarises research on developing food and non-food uses, from improving nutritional properties to uses in animal feed and biodiesel&lt;br&gt;&lt;/li&gt;&lt;/ul&gt;</t>
  </si>
  <si>
    <t>10.19103/AS.2017.0034.2</t>
  </si>
  <si>
    <t>&lt;b&gt;"&lt;i&gt;Global tea science: Current status and future needs&lt;/i&gt; would suit the library of any botanical enthusiast or academic, with its comprehensive collection of relevant chapters. The humble tea leaf has might roots indeed." &lt;/b&gt;&lt;br&gt;&lt;i&gt;(Plant Science Bulletin – Botanical Society of America)&lt;/i&gt;&lt;br&gt;&lt;br&gt;Tea is the most widely-consumed beverage in the world. Like other crops, tea cultivation faces a number of challenges. With the challenge of climate change and the competition for scarce resources, there is a need to make tea cultivation more efficient and sustainable. Cultivation needs also to be more resilient to biotic and abiotic stresses, whether it be pests or more extreme weather (e.g. drought) associated with global warming.&lt;br&gt;&lt;br&gt;Fortunately, there is a range of research addressing these challenges. Drawing on an international range of expertise, this collection summarises this research by focusing on ways of improving the cultivation of tea at each step in the value chain, from breeding through to harvest. Part 1 reviews advances in breeding. Part 2 discusses improvements in cultivation techniques. The book then discusses plant protection and chemistry before concluding with sustainability issues.&lt;br&gt;&lt;br&gt;As the need for more interdisciplinary and collaborative research increases, this collection will be a standard reference for the tea research community by summarising key research trends in each topic and putting them in the context of tea cultivation as a whole.</t>
  </si>
  <si>
    <t>&lt;b&gt;Part 1 Tea Breeding and Germplasm&lt;/b&gt;&lt;br&gt;1.Ensuring the genetic diversity of tea: &lt;i&gt;Jian-Qiang Ma and Liang Chen, Tea Research Institute of the Chinese Academy of Agricultural Sciences (TRI, CAAS), China&lt;/i&gt;; &lt;br&gt;2.Mapping and exploiting the tea genome: &lt;i&gt;Xinchao Wang, Xinyuan Hao, Lu Wang and Yajun Yang, Tea Research Institute of the Chinese Academy of Agricultural Sciences (TRI, CAAS), China&lt;/i&gt;; &lt;br&gt;3.Advances in genetic modification of tea: &lt;i&gt;Mainaak Mukhopadhyay&lt;/i&gt;&lt;i&gt;, University of Kalyani, India; &lt;/i&gt;&lt;i&gt;Tapan Kumar Mondal&lt;/i&gt;&lt;i&gt;, National Bureau of Plant Genetic Resources, India&lt;/i&gt;; &lt;br&gt;&lt;br&gt;&lt;b&gt;Part 2 Cultivation and Agronomy&lt;/b&gt;&lt;br&gt;4.Planting and cultivation of tea: &lt;i&gt;M. A. Wijeratne, Tea Research Institute, Sri Lanka&lt;/i&gt;; &lt;br&gt;5.The effect of cultivation techniques on tea quality: &lt;i&gt;P. Okinda Owuor, Maseno University, Kenya&lt;/i&gt;;&lt;br&gt;6.The role of arbuscular mycorrhizal fungi in tea cultivation: &lt;i&gt;Shipra Singh and Anita Pandey, G. B. Pant National Institute of Himalayan Environment and Sustainable Development, India; and Lok Man S. Palni, Graphic Era University, India&lt;/i&gt;; &lt;br&gt;7.The role of microbes in tea cultivation: &lt;i&gt;P. N. Bhattacharyya and S. R. Sarmah, Tocklai Tea Research Institute, India&lt;/i&gt;; &lt;br&gt;&lt;br&gt;&lt;b&gt;Part 3 Plant Protection&lt;/b&gt;&lt;br&gt;8.Diseases affecting tea plants: &lt;i&gt;G. D. Sinniah, Tea Research Institute, Sri Lanka&lt;/i&gt;; &lt;br&gt;9.Insect pests of tea: shot-hole borers, termites and nematodes: &lt;i&gt;Nalini C. Gnanapragasam, Former Deputy Director (Research), Tea Research Institute, Sri Lanka; currently Agricultural Tea Consultant - Malwatte Valley Plantations PLC, Sri Lanka&lt;/i&gt;;  &lt;br&gt;10.Insect pests of tea: caterpillars and other seasonal, occasional and minor pests: &lt;i&gt;Nalini C. Gnanapragasam, Former Deputy Director (Research), Tea Research Institute, Sri Lanka; currently Agricultural Tea Consultant - Malwatte Valley Plantations PLC, Sri Lanka&lt;/i&gt;;&lt;br&gt;11.Integrated pest management of tea insect pests: &lt;i&gt;Nalini C. Gnanapragasam, Former Deputy Director (Research), Tea Research Institute, Sri Lanka; currently Agricultural Tea Consultant - Malwatte Valley Plantations PLC, Sri Lanka&lt;/i&gt;; &lt;br&gt;12.Pesticide residues in tea: challenges in detection and control: &lt;i&gt;A. K. Barooah, Tocklai Tea Research Institute, India&lt;/i&gt;; &lt;br&gt;&lt;br&gt;&lt;b&gt;Part 4 Tea Chemistry and Phytochemicals&lt;/b&gt;&lt;br&gt;13.Instrumentation and methodology for the quantification of phytochemicals in tea: &lt;i&gt;Ting Zhang, China University of Geosciences and Huanggang Normal University, China; Xiaojian Lv, Yin Xu, Lanying Xu and Tao Long, Huanggang Normal University, China; Chi-Tang Ho, Rutgers University, USA; and Shiming Li, Huanggang Normal University, China and Rutgers University, USA&lt;/i&gt;; &lt;br&gt;14.The potential role for tea in combating chronic diseases: &lt;i&gt;Chung S. Yang, Rutgers University, USA&lt;/i&gt;; &lt;br&gt;&lt;br&gt;&lt;b&gt;Part 5 Sustainability&lt;/b&gt;&lt;br&gt;15.Tea cultivation under changing climatic conditions: &lt;i&gt;Wenyan Han, Xin Li, Peng Yan, Liping Zhang and Golam Jalal Ahammed, Tea Research Institute of the Chinese Academy of Agricultural Sciences (TRI, CAAS), China&lt;/i&gt;; &lt;br&gt;16.Assessing and reducing the environmental impact of tea cultivation: &lt;i&gt;Thushari Lakmini Wijeratne, Tea Research Institute, Sri Lanka&lt;/i&gt;; &lt;br&gt;17.Cultivation, production and marketing of organic tea: &lt;i&gt;Nikhil Ghosh Hajra, Organic Tea and Agri-horticultural Consulting, India&lt;/i&gt;; &lt;br&gt;18.Supporting smallholders in tea cultivation: &lt;i&gt;Atik Dharmadi, Research Institute for Tea and Cinchona, Indonesia&lt;/i&gt;; &lt;br&gt;&lt;br&gt;</t>
  </si>
  <si>
    <t>&lt;ul&gt;&lt;li&gt;Reviews the latest advances in understanding tea genetics and genetic diversity and how this has informed advances in conventional, marker-assisted and transgenic breeding techniques&lt;/li&gt;&lt;li&gt;Summarises current best practice in cultivation techniques and the control of pests and diseases&lt;/li&gt;&lt;li&gt;Focuses on assessing the environmental impact of tea cultivation&lt;br&gt;&lt;/li&gt;&lt;/ul&gt;</t>
  </si>
  <si>
    <t>10.19103/AS.2017.0036</t>
  </si>
  <si>
    <t>TDCT;TVF;TVK;TVKF;TVM;TVP</t>
  </si>
  <si>
    <t>TEC003070;TEC003030;TEC012000;TEC058000</t>
  </si>
  <si>
    <t>TDCT;TDCT1;TDCT2;TVF;TVK;TVM;TVP</t>
  </si>
  <si>
    <t>&lt;b&gt;“The book provides an excellent overview of mango cultivation across the world… a comprehensive foundation of knowledge on which future research strategies can be built.”&lt;/b&gt;&lt;br&gt;&lt;i&gt;Chronica Horticulturae&lt;/i&gt;&lt;br&gt;&lt;br&gt;Mangoes are one of the most important and widely-cultivated fruits in tropical as well as sub-tropical regions. There have been a number of recent developments with the potential to improve crop yields and quality. There has been new research in understanding the physiology of tree and fruit development with implications for both breeding and cultivation. Analysis of the mango genome promises new, faster breeding techniques to develop improved cultivars. These and other advances are helping to tackle diseases and pests which still cause significant losses.&lt;br&gt;&lt;br&gt;Drawing on an international range of expertise, this collection focuses on ways of improving the cultivation of mango as a food crop at each step in the value chain, from breeding through to post-harvest storage. Part 1 discusses advances in understanding tree growth, flowering, pollination and fruit development as well as developments in marker-assisted breeding. Part 2 reviews improvements in cultivation practice, including organic and greenhouse cultivation. Part 3 covers post-harvest management and quality, whilst the final part of the book assesses disease and pest management.&lt;br&gt;&lt;br&gt;As the need for more interdisciplinary and collaborative research increases, this collection will be a standard reference for the mango research community by summarising key research trends in each topic and putting them in the context of mango cultivation as a whole.</t>
  </si>
  <si>
    <t>&lt;b&gt;Part 1 Genetic improvement and plant physiology&lt;/b&gt;&lt;br&gt;1.Exploiting the mango genome: molecular markers: &lt;i&gt;V. Pérez and J. I. Hormaza , Instituto de Hortofruticultura Subtropical y Mediterránea La Mayora (IHSM La Mayora – CSIC – UMA), Spain&lt;/i&gt;; &lt;br&gt;2.The genetic diversity of mangoes: &lt;i&gt;Noris Ledesma, Fairchild Tropical Botanic Garden, USA&lt;/i&gt;; &lt;br&gt;3.Advances in understanding mango tree growth and canopy development: &lt;i&gt;Frédéric Normand, CIRAD, France; and Pierre-Éric Lauri, INRA, France&lt;/i&gt;; &lt;br&gt;4.Advances in understanding flowering, pollination and fruit development in mangoes: &lt;i&gt;Maria Hilda Pérez-Barraza and Jorge Alberto Osuna-Garcia, Instituto Nacional de Investigaciones Forestales Agrícolas y Pecuarias, Mexico&lt;/i&gt;; &lt;br&gt;&lt;br&gt;&lt;b&gt;Part 2 Cultivation techniques&lt;/b&gt;&lt;br&gt;5.Mango cultivation practices in the tropics: good agricultural practices to maximise sustainable yields: &lt;i&gt;Sisir Mitra, International Society for Horticultural Science, India and A. Bhagwan, Fruit Research Station, India&lt;/i&gt;; &lt;br&gt;6.Mango cultivation practices for the subtropics: &lt;i&gt;Victor Galán Saúco, Instituto Canario de Investigaciones Agrarias, Spain&lt;/i&gt;; &lt;br&gt;7.Mango cultivation in greenhouses: &lt;i&gt;John Y. Yonemoto, Japan Tropical Fruit Association, Japan&lt;/i&gt;; &lt;br&gt;8.Management of an ultra-high-density mango orchard and benefits of the small-tree system: &lt;i&gt;Steven A. Oosthuyse, HortResearch SA, South Africa&lt;/i&gt;; &lt;br&gt;9.Organic mango production: a review: &lt;i&gt;Víctor Manuel Medina-Urrutia, Jaime Eduardo Reyes-Hernández, Gil Virgen-Calleros and Enrique Pimienta-Barrios, Universidad de Guadalajara, Mexico; and Marciano Manuel Robles-González, Campo Experimental Tecomán, Mexico&lt;/i&gt;; &lt;br&gt;10.Improving fertilizer and water-use efficiency in mango cultivation: &lt;i&gt;A. G. Levin, Supplant Ltd, Israel&lt;/i&gt;; &lt;br&gt;&lt;br&gt;&lt;b&gt;Part 3 Post-harvest management&lt;/b&gt;&lt;br&gt;11.Monitoring fruit quality and quantity in mangoes: &lt;i&gt;Kerry Walsh and Zhenglin Wang, Central Queensland University, Australia&lt;/i&gt;; &lt;br&gt;12.Understanding post-harvest deterioration of mangoes: &lt;i&gt;Apiradee Uthairatanakij and Pongphen Jitareerat, King Mongkut’s University of Technology Thonburi, Thailand; Robert E. Paull, University of Hawaii at Manoa, USA&lt;/i&gt;; &lt;br&gt;13.Post-harvest storage management of mango fruit: &lt;i&gt;Noam Alkan, Agricultural Research Organization (ARO), Volcani Center, Israel; and Anirudh Kumar, Agricultural Research Organization (ARO), Volcani Center, Israel and Indira Gandhi National Tribal University (IGNTU), India&lt;/i&gt;; &lt;br&gt;14.The nutritional and nutraceutical/functional properties of mangoes: &lt;i&gt;Laurent Urban, University of Avignon, France; Mônica Maria de Almeida Lopes and Maria Raquel Alcântara de Miranda, Federal University of Ceará, Brazil&lt;/i&gt;; &lt;br&gt;15.Life cycle assessment of mango systems: &lt;i&gt;Claudine Basset-Mens, Sandra Payen, Henri Vannière, Angela Braun and Yannick Biard, CIRAD, France&lt;/i&gt;; &lt;br&gt;&lt;br&gt;&lt;b&gt;Part 4 Diseases and pests&lt;/b&gt;&lt;br&gt;16.Integrated disease management in mango cultivation: &lt;i&gt;Randy C. Ploetz, University of Florida, USA&lt;/i&gt;; &lt;br&gt;17.Integrated pest management and biological pest control strategies in mango cultivation: &lt;i&gt;Stefano De Faveri, Department of Agriculture and Fisheries, Australia&lt;/i&gt;</t>
  </si>
  <si>
    <t>&lt;ul&gt;&lt;li&gt;Comprehensive review of each step in the value chain for mango cultivation, from breeding new varieties to post-harvest storage&lt;/li&gt;&lt;li&gt;Coverage of advances in mango genetics and understanding genetic diversity&lt;/li&gt;&lt;li&gt;Strong focus on understanding and preventing post-harvest losses&lt;br&gt;&lt;/li&gt;&lt;/ul&gt;</t>
  </si>
  <si>
    <t>10.19103/AS.2017.0026</t>
  </si>
  <si>
    <t>TVS;TVF;TVG;TVKF;TVP</t>
  </si>
  <si>
    <t>TEC003070;SCI073000;TEC003030;TEC058000</t>
  </si>
  <si>
    <t>TVS;TVF;TVG;TVK;TVP</t>
  </si>
  <si>
    <t>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challenge.&lt;br&gt;&lt;br&gt;Volume 1 begins by reviewing trends in production and key challenges facing the sector. Part 2 focusses on developments in understanding oil palm physiology, genetics and genetic diversity and their application to improved breeding techniques. The final part of the book discusses developments in cultivation practices.&lt;br&gt;&lt;br&gt;With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1 is accompanied by Volume 2 which covers pests and diseases, quality and sustainability issues</t>
  </si>
  <si>
    <t>&lt;b&gt;Part 1 Setting the scene&lt;/b&gt;&lt;br&gt;1.The palm oil market: growth and trends: &lt;i&gt;Stefano Savi, Roundtable on Sustainable Palm Oil, Malaysia&lt;/i&gt;; &lt;br&gt;2.Research trends in oil palm cultivation: &lt;i&gt;Yuen May Choo, formerly The International Society for Fat Research (ISF), USA; and YewAi Tan, formerly Malaysian Palm Oil Board, Malaysia&lt;/i&gt;; &lt;br&gt;3.Sustainability pathways in oil palm cultivation: a comparison of Indonesia, Colombia and Cameroon: &lt;i&gt;Ahmad Dermawan, Center for International Forestry Research (CIFOR), Indonesia; and Otto Hospes, Wageningen University, The Netherlands&lt;/i&gt;; &lt;br&gt;4.The palm oil governance complex: progress, problems and gaps: &lt;i&gt;Pablo Pacheco, Center for International Forestry Research (CIFOR), Indonesia; Patrice Levang, Center for International Forestry Research (CIFOR), Indonesia and Research Institute for Development (IRD), France; Ahmad Dermawan, Center for International Forestry Research (CIFOR), Indonesia; and George Schoneveld, Center for International Forestry Research (CIFOR), Kenya&lt;/i&gt;; &lt;br&gt;&lt;br&gt;&lt;b&gt;Part 2 Plant physiology and breeding&lt;/b&gt;&lt;br&gt;5.Advances in understanding oil palm reproductive development: &lt;i&gt;Estelle Jaligot, CIRAD, UMR DIADE (IRD, UM), France&lt;/i&gt;; &lt;br&gt;6.Diversity in the genetic resources of oil palm: &lt;i&gt;N. Rajanaidu, A. Mohd Din, M. Marhalil, A. Norziha, O. A. Meilina, A. M. Fadila, A. B. Nor Azwani, L. Adelina, H. Zulkifli, S. Wan Salmiah and A. Kushairi, Malaysian Palm Oil Board, Malaysia&lt;/i&gt;; &lt;br&gt;7.Advances in conventional breeding techniques for oil palm: &lt;i&gt;Benoît Cochard and Tristan Durand-Gasselin, PalmElit SAS, France&lt;/i&gt;; &lt;br&gt;8.Advances in marker-assisted breeding of palm oil: &lt;i&gt;Rajinder Singh, Chan Pek Lan, Maizura Ithnin and Umi Salamah Ramli, Malaysian Palm Oil Board, Malaysia&lt;/i&gt;; &lt;br&gt;9.Advances in the genetic modification of oil palm: &lt;i&gt;Denis J. Murphy, Head of Genomics and Computational Biology Research Group, University of South Wales, United Kingdom&lt;/i&gt;; &lt;br&gt;&lt;br&gt;&lt;b&gt;Part 3 Cultivation techniques&lt;/b&gt;&lt;br&gt;10.Modelling crop growth and yield in palm oil cultivation: &lt;i&gt;Christopher Teh Boon Sung, Universiti Putra Malaysia, Malaysia; and Cheah See Siang, Sime Darby Research Sdn. Bhd., Malaysia&lt;/i&gt;; &lt;br&gt;11.Improving soil health and crop nutrition in oil palm cultivation: &lt;i&gt;Jean-Pierre Caliman, Suhardi and Pujianto, Smart Research Institute, Indonesia&lt;/i&gt;; &lt;br&gt;12.Maintaining soil health in oil palm cultivation: &lt;i&gt;Bernard Dubos and Didier Snoeck, CIRAD, France&lt;/i&gt;; &lt;br&gt;13.Use of palm oil for biofuel: &lt;i&gt;Jean-Marc Roda, CIRAD, France and Universiti Putra Malaysia, Malaysia&lt;/i&gt;; &lt;br&gt;</t>
  </si>
  <si>
    <t>&lt;ul&gt;&lt;li&gt;Experts from key organisations such as the RSPO identify key production trends and challenges&lt;/li&gt;&lt;li&gt;Reviews latest developments in conventional and marker-assisted breeding as well as transgenic approaches&lt;/li&gt;&lt;li&gt;Assesses ways of assessing and optimising yields through techniques such as better nutrient and soil management&lt;br&gt;&lt;/li&gt;&lt;/ul&gt;</t>
  </si>
  <si>
    <t>10.19103/AS.2017.0018.1</t>
  </si>
  <si>
    <t>TVK;PSTD;PSTL;TVF</t>
  </si>
  <si>
    <t>Grain legumes are characterised by their nutritional value, an ability to grow rapidly and improve soil health. This makes them a key rotation crop in promoting food security. However, yields are constrained by factors such as pests and diseases as well as vulnerability to poor soils, drought and other effects of climate change.&lt;br&gt;&lt;br&gt;This collection reviews the wealth of research addressing these challenges. Volume 2 assesses key research on particular types of grain legume with chapters on developing improved varieties as well as improvements in cultivation techniques. The book covers common beans, lentils, soybeans, groundnuts, cowpea, faba beans and pigeonpea.&lt;br&gt;&lt;br&gt;With its distinguished editorial team and international range of expert authors, this will be a standard reference for the grain legume research community and farmers of these important crops. It is accompanied by a companion volume which reviews general advances in breeding and cultivation techniques.</t>
  </si>
  <si>
    <t>&lt;b&gt;&lt;br&gt;Part 1 Cultivation of common beans, lentils, soybeans and groundnuts&lt;/b&gt;&lt;br&gt;1.Developing improved varieties of common bean: &lt;i&gt;James D. Kelly, Michigan State University, USA&lt;/i&gt;; &lt;br&gt;2.Improving cultivation practices for common beans: &lt;i&gt;John O. Ojiem, Kenya Agricultural and Livestock Research Organization, Kenya&lt;/i&gt;; &lt;br&gt;3.Developing improved varieties of lentil: &lt;i&gt;William Erskine, University of Western Australia, Australia; Ashutosh Sarker,
International Center for Agricultural Research in the Dry Areas (ICARDA), India; and Shiv Kumar, International Center for Agricultural Research in the Dry Areas (ICARDA), Morocco&lt;/i&gt;; &lt;br&gt;4.Improving cultivation of lentils: &lt;i&gt;: Fred J. Muehlbauer, Washington State University, USA; and Ashutosh Sarker, International Center for Agricultural Research in the Dry Areas (ICARDA), India&lt;/i&gt;; &lt;br&gt;5.The use of marker-assisted selection in developing improved varieties of soybean: &lt;i&gt;Y.-C. Lee, R. Lemes Hamawaki, V. Colantonio, M. J. Iqbal and D. A. Lightfoot, Southern Illinois University, USA&lt;/i&gt;; &lt;br&gt;6.Improving cultivation practices for soybeans in sub-Saharan Africa: &lt;i&gt;Frederick P. Baijukya and Harun M. Murithi, International Institute of Tropical Agriculture (IITA), Tanzania; and Fred Kanampiu, International Institute of Tropical Agriculture (IITA), Kenya&lt;/i&gt;; &lt;br&gt;7.Developing improved varieties of groundnut: &lt;i&gt;C. Michael Deom, University of Georgia, USA; David Kalule Okello, National Semi-Arid Resources Research Institute, Uganda&lt;/i&gt;; &lt;br&gt;8.Improving cultivation of groundnuts: &lt;i&gt;S. N. Nigam, International Crops Research Institute for the Semi-Arid Tropics (ICRISAT), India; D. L. Jordan, North Carolina State University, USA; and P. Janila, International Crops Research Institute for the Semi-Arid Tropics (ICRISAT), India&lt;/i&gt;; &lt;br&gt;9.Preventing mycotoxin contamination in groundnut cultivation: &lt;i&gt;David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Semi-Arid Tropics (ICRISAT), Malawi; David Okello, National Semi-Arid Resources Research Institute (NaSARRI), Uganda; and Nelson Opoku,
University for Development Studies, Ghana&lt;/i&gt;; &lt;br&gt;&lt;br&gt;&lt;b&gt;Part 2 Cultivation of cowpea, faba beans and pigeonpea&lt;/b&gt;&lt;br&gt;10.Breeding improved varieties of cowpea: &lt;i&gt;B. B. Singh, G.B. Pant University of Agriculture and Technology, India&lt;/i&gt;; &lt;br&gt;11.Improving cultivation of cowpea in West Africa: &lt;i&gt;Alpha Y. Kamara, Lucky O. Omoigui and Nkeki Kamai, International Institute of Tropical Agriculture (IITA), Nigeria; Sylvester U. Ewansiha, University of Benin, Nigeria; and Hakeem A. Ajeigbe, International Crops Research Institute for the Semi-Arid Tropics (ICRISAT), Nigeria&lt;/i&gt;; &lt;br&gt;12.Developing improved varieties of faba bean: &lt;i&gt;Fouad Maalouf, International Center for Agricultural Research in the Dry Areas (ICARDA), Lebanon; and Seid Ahmed and Somanagouda Patil, International Center for Agricultural Research in the Dry Areas (ICARDA), Morocco&lt;/i&gt;; &lt;br&gt;13.Efficient and sustainable production of faba bean: &lt;i&gt;R. Redden, RJR Agricultural Consultants, Australia; X. Zong, Chinese Academy of Agricultural Sciences (CAAS), China; R. M. Norton, International Plant Nutrition Institute and University of Melbourne, Australia; F. L. Stoddard, University of Helsinki, Finland; F. Maalouf, International Centre for Agricultural Research in Dry Areas (ICARDA), Lebanon; S. Ahmed and M. El Bouhssini, International Centre for Agricultural Research in Dry Areas (ICARDA), Morocco; Y. Tao and L. Rong, Chinese Academy of Agricultural Sciences (CAAS), China; and Li Ling, Liaoning Academy of Agricultural Science, China&lt;/i&gt;; &lt;br&gt;14.Developing improved varieties of pigeonpea: &lt;i&gt;K. B. Saxena, United Arab Emirates; Y. S. Chauhan, Department of Agriculture and Fisheries, Australia; C. V. S. Kumar, A. J. Hingane, R. V. Kumar, R. K. Saxena and G. V. R. Rao, International Crops Research Institute for the Semi-Arid Tropics (ICRISAT), India&lt;/i&gt;; &lt;br&gt;15.Improving the cultivation of pigeonpea: &lt;i&gt;K. R. Latha and L. Vimalendran, Tamil Nadu Agricultural University, India&lt;/i&gt;; &lt;br&gt;</t>
  </si>
  <si>
    <t>&lt;ul&gt;&lt;li&gt;Detailed coverage of particular grain legumes&lt;/li&gt;&lt;li&gt;Chapters on each key aspect of grain legume cultivation: improved varieties and advances in cultivation techniques&lt;/li&gt;&lt;li&gt;International range of authors with specific expertise in each grain legume&lt;/li&gt;&lt;/ul&gt;</t>
  </si>
  <si>
    <t>10.19103/AS.2017.0023.2</t>
  </si>
  <si>
    <t>Coffee is one of the most widely traded commodities in the world. Coffee cultivation faces a number of challenges including over reliance on a relatively small number of varieties vulnerable to a range of abiotic and biotic stresses as well as increasing expectations of quality amongst consumers. These challenges are addressed by this volume.&lt;br&gt;&lt;br&gt;Part 1 looks at advances in understanding plant physiology and ensuring genetic diversity. These provide the basis for summarising developments in breeding improved varieties of Arabica and Robusta coffee. The second part of the book reviews our understanding of the chemical composition, sensory properties and potential nutraceutical benefits of coffee. &lt;br&gt;&lt;br&gt;With its distinguished editor and international range of expert authors, this volume will be a standard reference for coffee scientists, growers and processors.</t>
  </si>
  <si>
    <t>&lt;b&gt;Part 1 Plant physiology and breeding&lt;/b&gt;&lt;br&gt;1.Diversity and genome evolution in coffee: &lt;i&gt;Philippe Lashermes and Marie-Christine Combes, Institut de Recherche pour le Développement (IRD), France&lt;/i&gt;; &lt;br&gt;2.Coffee tree growth and environmental acclimation: &lt;i&gt;Fabio M. DaMatta, Universidade Federal de Viçosa, Brazil&lt;/i&gt;; &lt;br&gt;3.Environmental and genetic effects on coffee seed biochemical composition and quality: &lt;i&gt;Thierry Joët and Stéphane Dussert, Institut de Recherche pour le Développement (IRD), France&lt;/i&gt;; &lt;br&gt;4.Ensuring the genetic diversity of coffee: &lt;i&gt;Sarada Krishnan, Denver Botanic Gardens, USA&lt;/i&gt;; &lt;br&gt;5.Developing varieties of Arabica coffee: &lt;i&gt;Herbert A. M. van der Vossen, Coffee Breeding Consultant, The Netherlands&lt;/i&gt;; &lt;br&gt;6.Developing varieties of Robusta coffee: &lt;i&gt;N. Surya Prakash, Central Coffee Research Institute, India&lt;/i&gt;; &lt;br&gt;7.Developments in molecular breeding techniques in Robusta coffee: &lt;i&gt;Alan Carvalho Andrade, Embrapa Café/Inovacafé, Brazil&lt;/i&gt;; &lt;br&gt;8.Breeding caffeine-free coffee beans: &lt;i&gt;Chifumi Nagai, Hawaii Agriculture Research Center, USA; and Jean-Jacques Rakotomalala, Centre National de la Recherche Appliquée au Développement Rural, Madagascar&lt;/i&gt;; &lt;br&gt;9.Disseminating improved coffee varieties for sustainable production: &lt;i&gt;Charles Lambot and Juan Carlos Herrera, Nestlé R&amp;D Center, France&lt;/i&gt;; &lt;br&gt;&lt;br&gt;&lt;b&gt;Part 2 Quality traits&lt;/b&gt;&lt;br&gt;10.Chemical composition of coffee beans: an overview: &lt;i&gt;Michael N. Clifford, University of Surrey, UK; Iziar A. Ludwig, Universitat de Lleida, Spain; Alan Crozier, University of California, Davis, USA&lt;/i&gt;; &lt;br&gt;11.Bioactive compounds in coffee beans with beneficial health properties: &lt;i&gt;Ningjian Liang, Kaiwen Mu and David Kitts, University of British Columbia, Canada&lt;/i&gt;; &lt;br&gt;12.Beneficial compounds from coffee leaves: &lt;i&gt;Claudine Campa, UMR IPME, France; Arnaud Petitvallet, Wize Monkey, Canada&lt;/i&gt;; &lt;br&gt;13.Nutritional and health effects of coffee: &lt;i&gt;Adriana Farah, Federal University of Rio de Janeiro, Brazil&lt;/i&gt;; &lt;br&gt;14.Advances in research on coffee flavour compounds: &lt;i&gt;Roberto Buffo, National University of Tucumán, Argentina&lt;/i&gt;; &lt;br&gt;15.Harmful compounds in coffee: &lt;i&gt;Noel Durand, CIRAD, France and Angélique Fontana, University of Montpellier, France&lt;/i&gt;; &lt;br&gt;16.Flavour as the common thread for coffee quality along the value chain: &lt;i&gt;Mario R. Fernández-Alduenda, Coffee Quality Institute, USA&lt;/i&gt;; &lt;br&gt;17.Metabolomics as a powerful tool for coffee authentication: &lt;i&gt;Sastia P. Putri and Eiichiro Fukusaki, Osaka University, Japan&lt;/i&gt;; &lt;br&gt;18.Life cycle analysis and the carbon footprint of coffee value chains: &lt;i&gt;Louis Bockel and Laure-Sophie Schiettecatte, Food and Agriculture Organization (FAO) of the United Nations, Italy&lt;/i&gt;; &lt;br&gt;</t>
  </si>
  <si>
    <t>&lt;ul&gt;&lt;li&gt;Covers recent research on coffee genetics, physiology and genetic diversity&lt;/li&gt;&lt;li&gt;Reviews the latest developments in breeding new varieties&lt;/li&gt;&lt;li&gt;Assesses advances in measuring and understanding the chemical composition and nutraceutical properties of coffee&lt;br&gt;&lt;/li&gt;&lt;/ul&gt;</t>
  </si>
  <si>
    <t>10.19103/AS.2017.0022</t>
  </si>
  <si>
    <t>TEC003070;CKB019000;TEC003030</t>
  </si>
  <si>
    <t>TDCT;TDCT2;TVF;TVK</t>
  </si>
  <si>
    <t>&lt;b&gt;"This is an excellent overview of the latest thinking in weed management, with chapters written by some of the most prominent authorities conducting research today… the book is a valuable addition to the literature, and one that will be widely used as a key reference".&lt;/b&gt;&lt;br&gt;&lt;i&gt;Agroecology and Sustainable Food Systems&lt;/i&gt;&lt;br&gt;&lt;br&gt;Weeds remain a major obstacle to increased yields. Past reliance on herbicides is no longer sufficient with increasing concerns about environmental effects, regulation and resistance. This has led to the development of integrated weed management (IWM) which includes herbicides as part of a broader array of cultural, physical and biological methods of control. This volume reviews key research on the use of IWM in sustainable agriculture.&lt;br&gt;&lt;br&gt;Parts 1 and 2 introduce weed ecology and IWM principles, including surveillance, risk assessment and planning an IWM programme. Part 3 summarises the role of herbicides in IWM whilst Part 4 reviews the range of cultural and physical methods of weed control. The final part of the book surveys biological techniques for weed control.&lt;br&gt;&lt;br&gt;With its eminent editor and international range of expert authors, this will be a standard reference for weed scientists, the agricultural community and the pesticide industry as well as government and non-governmental agencies supporting a more sustainable agriculture.</t>
  </si>
  <si>
    <t>&lt;b&gt;Part 1 Weeds&lt;/b&gt;&lt;br&gt;1.Weed ecology and population dynamics: &lt;i&gt;Adam S. Davis, USDA-ARS, USA&lt;/i&gt;; &lt;br&gt;2.Weed-plant interactions: &lt;i&gt;Bruce Maxwell, Montana State University, USA&lt;/i&gt;; &lt;br&gt;3.Invasive weed species and their effects: &lt;i&gt;David R. Clements, Trinity Western University, Canada&lt;/i&gt;; &lt;br&gt;&lt;br&gt;&lt;b&gt;Part 2 IWM principles&lt;/b&gt;&lt;br&gt;4.Key issues and challenges of integrated weed management: &lt;i&gt;C. J. Swanton and T. Valente, University of Guelph, Canada&lt;/i&gt;; &lt;br&gt;5.Ethical issues in integrated weed management: &lt;i&gt;Robert L. Zimdahl, Colorado State University, USA&lt;/i&gt;&lt;br&gt;6.Surveillance and monitoring of weed populations: &lt;i&gt;Anita Dille, Kansas State University, USA&lt;/i&gt;; &lt;br&gt;&lt;br&gt;&lt;b&gt;Part 3 Using herbicides in integrated weed management&lt;/b&gt;&lt;br&gt;7.Site-specific weed management: &lt;i&gt;S. A. Clay and S. A. Bruggeman, South Dakota State University, USA&lt;/i&gt;; &lt;br&gt;8.Assessing and minimizing the environmental effects of herbicides: &lt;i&gt;Chris  Preston, University of Adelaide, Australia&lt;/i&gt;; &lt;br&gt;9.Trends in the development of herbicide-resistant weeds: &lt;i&gt;Ian Heap, International Survey of Herbicide-Resistant Weeds, USA&lt;/i&gt;; &lt;br&gt;&lt;br&gt;&lt;b&gt;Part 4 Cultural and physical methods for weed control&lt;/b&gt;&lt;br&gt;10.The role of herbicide-resistant crops in integrated weed management: &lt;i&gt;Prashant Jha, Montana State University, USA;&lt;/i&gt;and&lt;i&gt;Krishna Reddy, USDA-ARS, USA&lt;/i&gt;; &lt;br&gt;11.Cultural techniques to manage weeds: &lt;i&gt;Matt Liebman, Iowa State University, USA&lt;/i&gt;; &lt;br&gt;12.The use of rotations and cover crops to manage weeds: &lt;i&gt;John R. Teasdale, USDA-ARS, USA&lt;/i&gt;; &lt;br&gt;13.Developments in physical weed control: &lt;i&gt;Eric R. Gallandt, University of Maine, USA; Daniel Brainard, Michigan State University, USA; and Bryan Brown, University of Maine, USA&lt;/i&gt;; &lt;br&gt;14.Flame weeding techniques: &lt;i&gt;Stevan Z. Knezevic, University of Nebraska-Lincoln, USA&lt;/i&gt;; &lt;br&gt;15.Soil solarization: a sustainable method for weed management: &lt;i&gt;Baruch Rubin, The Hebrew University of Jerusalem, Israel; and Abraham Gamliel, The Volcani Center, Israel&lt;/i&gt;; &lt;br&gt;16.Weed management in organic crop cultivation: &lt;i&gt;Greta Gramig, North Dakota State University, USA&lt;/i&gt;; &lt;br&gt;&lt;br&gt;&lt;b&gt;Part 5 Biological methods for weed control&lt;/b&gt;&lt;br&gt;17.The use of allelopathy and competitive crop cultivars for weed suppression in cereal crops: &lt;i&gt;James M. Mwendwa, Charles Sturt University, Australia; Jeffrey D. Weidenhamer, Ashland University, USA; and Leslie A. Weston, Charles Sturt University, Australia&lt;/i&gt;; &lt;br&gt;18.Bio-herbicides: an overview: &lt;i&gt;Erin Rosskopf, USDA-ARS, United States Horticultural Laboratory, USA&lt;/i&gt;; &lt;i&gt;Raghavan Charudattan, BioProdex Inc., USA; and William Bruckart, USDA-ARS, Foreign Disease-Weed Science Research Unit, USA &lt;/i&gt;&lt;br&gt;19.The use of microorganisms in integrated weed management: &lt;i&gt;Susan M. Boyetchko, Agriculture and Agri-Food Canada , Canada&lt;/i&gt;; &lt;br&gt;20.The use of bacteria in integrated weed management: &lt;i&gt;Ann C. Kennedy, USDA-ARS and Washington State University, USA&lt;/i&gt;; &lt;br&gt;21.The use of insects in integrated weed management: &lt;i&gt;Sandrine Petit and David A. Bohan, UMR Agroécologie, AgroSup Dijon,&lt;/i&gt;&lt;i&gt;INRA, Université de Bourgogne Franche-Comté, France;&lt;/i&gt;</t>
  </si>
  <si>
    <t>&lt;ul&gt;&lt;li&gt;Summarises latest research on IWM principles and methods&lt;/li&gt;&lt;li&gt;Assesses current challenges facing herbicide use&lt;/li&gt;&lt;li&gt;Detailed review of the range of cultural, physical and biological methods of control available for IWM.&lt;br&gt;&lt;/li&gt;&lt;/ul&gt;</t>
  </si>
  <si>
    <t>10.19103/AS.2017.0025</t>
  </si>
  <si>
    <t>TVK;TVF;TVKF;TVP</t>
  </si>
  <si>
    <t>&lt;b&gt;"In this timely publication, Dr Rott has sourced contributions from scientists working on cane throughout the tropics…Richly referenced, this is both an informed and informative book that is well written. It will appeal to both researchers and cane growers."&lt;/b&gt;&lt;br&gt;&lt;i&gt;International Sugar Journal/Agribusiness intelligence&lt;/i&gt;&lt;br&gt;&lt;br&gt;Sugarcane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challenges.&lt;br&gt;&lt;br&gt;Volume 1 reviews cultivation techniques and sustainability issues. Part 1 summarises current best practice in sugarcane cultivation across the value chain, from planting through to post-harvest operations. Part 2 looks at ways of measuring the environmental impact of sugarcane cultivation as well as ways of supporting smallholders.&lt;br&gt;&lt;br&gt;With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breeding, pest and disease management.</t>
  </si>
  <si>
    <t>&lt;b&gt;Part 1 Cultivation techniques&lt;/b&gt;&lt;br&gt;1.The development of sugarcane cultivation: &lt;i&gt;Louis Jean Claude Autrey, International Society of Sugar Cane Technologists (ISSCT), Mauritius; Salem Saumtally and Asha Dookun-Saumtally, Mauritius Sugarcane Industry Research Institute (MSIRI), Mauritius;&lt;/i&gt;&lt;br&gt;2.Crop modelling to support sustainable sugarcane cultivation: &lt;i&gt;Abraham Singels, University of Kwazulu-Natal and University of Pretoria, South Africa&lt;/i&gt;; &lt;br&gt;3.The Sustainable Sugarcane Initiative: &lt;i&gt;Biksham Gujja and U. S. Natarajan, AgSri Agricultural Services Pvt. Ltd., India; and Norman Uphoff, Cornell University, USA&lt;/i&gt;; &lt;br&gt;4.Good planting and cultivation practices in sugarcane production: &lt;i&gt;Bernard L. Schroeder, University of Southern Queensland, Australia; Andrew &lt;/i&gt;&lt;i&gt;W. Wood, Tanglewood Agricultural Services, Australia; David V. Calcino and &lt;/i&gt;&lt;i&gt;Danielle M. Skocaj, Sugar Research Australia Limited, Australia; Alan P. Hurney, &lt;/i&gt;&lt;i&gt;Edmonton, Australia; and Peter G. Allsopp, Seventeen Mile Rocks, Australia&lt;/i&gt;; &lt;i&gt;&lt;br&gt;&lt;/i&gt;5.Improving soil management in sugarcane cultivation: &lt;i&gt;Paul White and Richard Johnson, Sugar Research Unit– USDA-ARS, USA&lt;/i&gt;; &lt;br&gt;6.Improving nutrient management in sugarcane cultivation: &lt;i&gt;Gaspar H. Korndörfer, Universidade Federal de Uberlândia, Brazil&lt;/i&gt;; &lt;br&gt;7.Advances in sugarcane irrigation for optimisation of water supply: &lt;i&gt;Jean-Louis Chopart, AGERconsult, France (Section 3.2 contributed by M. T. Sall, B. Ahondokpe, and G. Walter, Senegalese Sugar Company, Senegal)&lt;/i&gt;; &lt;br&gt;8.Best management practices for maintaining water quality in sugarcane cultivation: &lt;i&gt;Jehangir H. Bhadha, University of Florida, USA; and Bernard L. Schroeder,&lt;br&gt;University of Southern Queensland, Australia&lt;/i&gt;; &lt;br&gt;9.Precision agriculture and sugarcane production – a case study from the Burdekin region of Australia: &lt;i&gt;R. G. V. Bramley, CSIRO, Australia; T. A. Jensen, University of Southern Queensland, Australia; A. J. Webster, CSIRO, Australia; and A. J. Robson, University of New England, Australia&lt;/i&gt;; &lt;br&gt;10.Advances in harvesting and transport of sugarcane: &lt;i&gt;Rianto van Antwerpen, South African Sugarcane Research Institute and University of the Free State, South Africa; Philipus Daniel Riekert van Heerden,, South African Sugarcane Research Institute and University of Pretoria, South Africa; Peter Tweddle, South African Sugarcane Research Institute, South Africa; Ronald Ng Cheong and Vivian Rivière, Mauritius Sugarcane Industry Research Institute (MSIRI), Mauritius&lt;/i&gt;;  &lt;br&gt; 11.Cultivating sugarcane for use in bioenergy applications: key issues: &lt;i&gt;Hardev S. Sandhu, University of Florida, USA&lt;/i&gt;; &lt;br&gt;&lt;br&gt;&lt;b&gt;Part 2 Quality and sustainability&lt;/b&gt;&lt;br&gt;12.Analyzing the processing quality of sugarcane: &lt;i&gt;Charley Richard, Sugar Processing Research Institute and the New York Sugar Trade Laboratory, USA&lt;/i&gt;; &lt;br&gt;13.Predicting the effect of climate change on sugarcane cultivation: &lt;i&gt;Fábio R. Marin, University of São Paulo (USP) - Luiz de Queiroz College of &lt;/i&gt;&lt;i&gt;Agriculture (ESALQ), Brazil; Daniel S. P. Nassif, Federal University of São Carlos, &lt;/i&gt;&lt;i&gt;Brazil; and Leandro G. Costa, Murilo S. Vianna, Kassio Carvalho and Pedro R. &lt;/i&gt;&lt;i&gt;Pereira, University of São Paulo (USP) - Luiz de Queiroz College of Agriculture &lt;/i&gt;&lt;i&gt;(ESALQ), Brazil&lt;/i&gt;; &lt;br&gt;14.Mitigating the impact of environmental, social and economic issues on sugar cane cultivation to achieve sustainability: &lt;i&gt;Kathy Hurly and Richard Nicholson, SA Canegrowers, South Africa; Carolyn&lt;/i&gt;&lt;i&gt;Baker and Michelle Binedell, South African Sugarcane Research Institute, South&lt;/i&gt;&lt;i&gt;Africa; Vaughan Koopman, WWF-SA, South Africa; Graeme Leslie, Consultant&lt;/i&gt;&lt;i&gt;Entomologist, South Africa; Geoff Maher, Zambia Sugar, Zambia; and Scott&lt;/i&gt;&lt;i&gt;Pryor, North Dakota State University, USA&lt;/i&gt;&lt;br&gt;15.Sugarcane as a renewable resource for sustainable futures: &lt;i&gt;Francis X. Johnson, Stockholm Environment Institute, Sweden&lt;/i&gt;</t>
  </si>
  <si>
    <t>&lt;ul&gt;&lt;li&gt;Provides a comprehensive review of best practice in sugarcane cultivation across the value chain from planting through to post-harvest operations&lt;/li&gt;&lt;li&gt;Assesses alternative uses of sugarcane for bioenergy and other applications&lt;/li&gt;&lt;li&gt;Assesses the environmental impact of sugarcane cultivation&lt;br&gt;&lt;/li&gt;&lt;/ul&gt;</t>
  </si>
  <si>
    <t>10.19103/AS.2017.0035.1</t>
  </si>
  <si>
    <t>TVK;TVDR;TVF;TVM</t>
  </si>
  <si>
    <t>TEC003070;TEC003030;TEC003050</t>
  </si>
  <si>
    <t>&lt;b&gt;"What sets this book apart is its provision of such a comprehensive review of developments in pig nutrition as well as breeding. To do this it brings together some of the world’s leading experts in this field of research to produce an unbiased, accurate and accessible guide to a critical part of pig production."&lt;/b&gt;&lt;br&gt;&lt;i&gt;The Pig Site&lt;/i&gt;&lt;br&gt;&lt;br&gt;Pig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These challenges are addressed in the three volumes of &lt;i&gt;Achieving sustainable production of pig meat. Volume 2&lt;/i&gt; looks at pig breeding and nutrition.&lt;br&gt;&lt;br&gt;Part 1 starts by reviewing advances and constraints in conventional breeding, the development and use of molecular breeding techniques, as well as factors affecting functional traits such as reproductive and feed efficiency. The second part of the book looks at current research on meeting pig nutritional requirements, including understanding and modelling pig nutritional requirements to optimise feeding, as well as the role of vitamins, exogenous enzymes, growth promoters, prebiotics and probiotics.&lt;br&gt;&lt;br&gt;With its distinguished editor and international team of expert authors, this will be a standard reference for researchers in swine science as well as producers, government and other organisations involved in supporting pig production. It is accompanied by two companion volumes which focus on safety, quality and sustainability as well as animal health and welfare.</t>
  </si>
  <si>
    <t>&lt;b&gt;Part 1 Genetics and breeding&lt;/b&gt;&lt;br&gt;1.Advances and constraints in conventional breeding of pigs: &lt;i&gt;David S. Buchanan, North Dakota State University, USA&lt;/i&gt;; &lt;br&gt;2.The use of molecular genetic information in genetic improvement programmes for pigs: &lt;i&gt;Jack C. M. Dekkers, Iowa State University, USA&lt;/i&gt;; &lt;br&gt;3.Factors affecting the reproductive efficiency of pigs: &lt;i&gt;Glen W. Almond and Emily Mahan-Riggs, North Carolina State University, USA&lt;/i&gt;; &lt;br&gt;4.Factors affecting the reproductive efficiency of boars: &lt;i&gt;M. L. W. J. Broekhuijse, Topigs Norsvin Research Center B.V., The Netherlands&lt;/i&gt;; &lt;br&gt;5.Genetic factors affecting feed efficiency, feeding behaviour and related traits in pigs: &lt;i&gt;Duy Ngoc Do, McGill University, Canada; and Haja N. Kadarmideen, Technical University of Denmark, Denmark&lt;/i&gt;; &lt;br&gt;&lt;br&gt;&lt;b&gt;Part 2 Animal nutrition&lt;/b&gt;&lt;br&gt;6.Advances in understanding pig nutritional requirements and metabolism: &lt;i&gt;R.J. van Barneveld, R.J.E. Hewitt and D.N. D’Souza, SunPork Group, Australia&lt;/i&gt;; &lt;br&gt;7.Meeting energy requirements in pig nutrition: &lt;i&gt;J. F. Patience, Iowa State University, USA&lt;/i&gt;; &lt;br&gt;8.Meeting amino acid requirements in pig nutrition: &lt;i&gt;Sung Woo Kim, North Carolina State University, USA&lt;/i&gt;; &lt;br&gt;9.Recent advances in understanding the role of vitamins in pig nutrition: &lt;i&gt;Charlotte Lauridsen, Aarhus University, Denmark; and J. Jacques Matte, Agriculture and Agri-Food Canada (AAFC), Canada&lt;/i&gt;; &lt;br&gt;10.Modelling nutrient requirements for pigs to optimise feed efficiency: &lt;i&gt;Ludovic Brossard, Jean-Yves Dourmad, Florence Garcia-Launay and Jaap van Milgen, PEGASE, INRA – Agrocampus Ouest, France&lt;/i&gt;; &lt;br&gt;11.The use of exogenous enzymes to improve feed efficiency in pigs: &lt;i&gt;M. R. Bedford and C. L. Walk, AB Vista, UK&lt;/i&gt;; &lt;br&gt;12.The use of growth promoters in pig nutrition: &lt;i&gt;John M. Brameld, David M. Brown and Tim Parr, University of Nottingham, UK&lt;/i&gt;; &lt;br&gt;13.Use of probiotics and prebiotics in pig nutrition in the post-weaning period: &lt;i&gt;Ingunn Stensland and John R. Pluske, Murdoch University, Australia&lt;/i&gt;; &lt;br&gt;14.Meeting individual nutrient requirements to improve nutrient efficiency and the sustainability of growing pig production systems: &lt;i&gt;Candido Pomar, Agriculture and Agri-Food Canada (AAFC), Canada; Ines Andretta, Universidade Federal do Rio Grande do Sul, Brazil; and Luciano Hauschild, Universidade Estadual Paulista, Brazil&lt;/i&gt;; &lt;br&gt;</t>
  </si>
  <si>
    <t>&lt;ul&gt;&lt;li&gt;Reviews latest research on pig genetics and its implications for improved breeding&lt;/li&gt;&lt;li&gt;Detailed review of ways of meeting energy, protein, vitamin and mineral requirements of pigs&lt;/li&gt;&lt;li&gt;Assesses the role of exogenous enzymes, growth promotors, prebiotics and probiotics in pig nutrition&lt;br&gt;&lt;/li&gt;&lt;/ul&gt;</t>
  </si>
  <si>
    <t>10.19103/AS.2016.0013.2</t>
  </si>
  <si>
    <t>Sheep farming, whether for meat or wool, has always been an essential component in diversifying farming systems, particularly in exploiting land unsuitable for arable crops. The sector faces a range of challenges in meeting rising demand. There is an ongoing threat both from endemic and more exotic diseases. Consumer expectations about nutritional and sensory quality have never been higher. There is also greater concern about the environmental impact of animal production and animal welfare issues. &lt;br&gt;&lt;br&gt;Drawing on an international range of expertise, this book reviews research addressing these challenges. The first part of the book addresses quality issues affecting meat, wool and dairy products from sheep. The book then goes on to discuss advances in breeding before reviewing ways of improving sheep nutrition, health and welfare. The collection concludes by assessing the environmental impact of sheep production and ways it can be more
effectively managed.&lt;br&gt;&lt;br&gt;&lt;i&gt;Achieving sustainable production of sheep&lt;/i&gt; will be a standard reference for animal and food scientists in universities, government and other research centres and companies involved in supporting sheep farming.</t>
  </si>
  <si>
    <t>&lt;b&gt;Part 1 Quality issues&lt;/b&gt;&lt;br&gt;1.Factors affecting sheep carcass characteristics: &lt;i&gt;Nicola M. Schreurs and Paul R. Kenyon, Massey University, New Zealand&lt;/i&gt;; &lt;br&gt;2.Animal and on-farm factors affecting sheep and lamb meat quality: &lt;i&gt;Nicola M. Schreurs and Paul R. Kenyon, Massey University, New Zealand&lt;/i&gt;; &lt;br&gt;3.Improving sheep wool quality: &lt;i&gt;E. K. Doyle, University of New England, Australia&lt;/i&gt;; &lt;br&gt;4.Producing quality milk from sheep: &lt;i&gt;Sam W. Peterson, Massey University, New Zealand&lt;/i&gt;; &lt;br&gt;&lt;br&gt;&lt;b&gt;Part 2 Genetics and breeding&lt;/b&gt;&lt;br&gt;5.Mapping the sheep genome: &lt;i&gt;Noelle E. Cockett, Utah State University, USA; Brian Dalrymple, University of Western Australia, Australia; James Kijas, CSIRO, Australia; Brenda Murdoch, University of Idaho, USA; and Kim C. Worley, Baylor College of Medicine, USA&lt;/i&gt;; &lt;br&gt;6.Advances in sheep breeding: &lt;i&gt;Julius van der Werf, School of Environmental &amp; Rural Science, University of New England, Australia; and Andrew Swan and Robert Banks, Animal Genetics and Breeding Unit, University of New England, Australia&lt;/i&gt;; &lt;br&gt;7.Improving reproductive efficiency of sheep: &lt;i&gt;J. P. C. Greyling, University of the Free State, South Africa&lt;/i&gt;; &lt;br&gt;&lt;br&gt;&lt;b&gt;Part 3 Animal nutrition and health&lt;/b&gt;&lt;br&gt;8.Sustainably meeting the nutrient requirements of grazing sheep: &lt;i&gt;D. K. Revell, Revell Science and The University of Western Australia, Australia&lt;/i&gt;; &lt;br&gt;9.Sheep nutrition: formulated diets: &lt;i&gt;M. L Thonney, Cornell University, USA&lt;/i&gt;; &lt;br&gt;10.Maintaining sheep flock health: an overview: &lt;i&gt;Neil Sargison, University of Edinburgh, UK&lt;/i&gt;; &lt;br&gt;11.Bacterial and viral diseases affecting sheep: &lt;i&gt;Francesca Chianini, Moredun Research Institute, UK&lt;/i&gt;; &lt;br&gt;12.Sustainable control of gastrointestinal nematode parasites affecting sheep: &lt;i&gt;W. E. Pomroy, Massey University, New Zealand&lt;/i&gt;; &lt;br&gt;13.Understanding and improving immune function in sheep: &lt;i&gt;Gary Entrican and Sean Wattegedera, Moredun Research Institute, UK&lt;/i&gt;; &lt;br&gt;&lt;br&gt;&lt;b&gt;Part 4 Animal welfare&lt;/b&gt;&lt;br&gt;14.Understanding sheep behaviour: &lt;i&gt;R. Nowak, INRA/Université de Tours, France&lt;/i&gt;; &lt;br&gt;15.Validating indicators of sheep welfare: &lt;i&gt;N.J. Beausoleil and D.J. Mellor, Massey University, New Zealand&lt;/i&gt;; &lt;br&gt;16.Improving the welfare of ewes: &lt;i&gt;A. L. Ridler and K. J. Griffiths, Massey University, New Zealand&lt;/i&gt;; &lt;br&gt;17.Improving the welfare of lambs: &lt;i&gt;K. Stafford, Massey University, New Zealand&lt;/i&gt;; &lt;br&gt;18.Humane transport, lairage and slaughter of sheep: &lt;i&gt;P. H. Hemsworth and E. C. Jongman, University of Melbourne, Australia&lt;/i&gt;; &lt;br&gt;&lt;br&gt;&lt;b&gt;Part 5 Sustainability&lt;/b&gt;&lt;br&gt;19.Assessing the environmental impact of sheep production: &lt;i&gt;S. F. Ledgard, AgResearch Ruakura Research Centre, New Zealand&lt;/i&gt; &lt;br&gt;20.Nutritional strategies to minimise emissions from sheep: &lt;i&gt;C. Jamie Newbold, Eli R. Saetnan and Kenton J. Hart, Aberystwyth University, UK&lt;/i&gt;; &lt;br&gt;</t>
  </si>
  <si>
    <t>&lt;ul&gt;&lt;li&gt;Discusses research on factors affecting carcass composition and meat quality;&lt;/li&gt;&lt;li&gt;Reviews advances in breeding such as the use of molecular markers;&lt;/li&gt;&lt;li&gt;Summarises key developments in understanding and improving the health and welfare of sheep&lt;br&gt;&lt;/li&gt;&lt;/ul&gt;</t>
  </si>
  <si>
    <t>10.19103/AS.2016.0019</t>
  </si>
  <si>
    <t>Originating in South America, cassava is grown in over 100 countries around the world. It is the third most important source of calories in the tropics after rice and maize. Its caloric value, as well as its ability to tolerate dry conditions and poor soils, makes it a key food security crop in developing countries. As demand for food grows,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cassava at each step in the value chain, from breeding to post-harvest storage. Volume 2 starts by reviewing genetic resources, advances in breeding and their application to produce varieties with desirable traits such as higher yield. It then goes on to review developments in understanding and managing pests and diseases.&lt;br&gt;&lt;br&gt;&lt;i&gt;Achieving sustainable cultivation of cassava Volume 2: Genetic resources, breeding, pests and diseases&lt;/i&gt; will be a standard reference for agricultural scientists in universities, government and other research centres and companies involved in improving cassava cultivation. It is accompanied by Volume 1 which reviews cultivation techniques.</t>
  </si>
  <si>
    <t>&lt;b&gt;Part 1 Cassava genetic resources and breeding tools&lt;/b&gt;&lt;br&gt;1.Advances in understanding cassava growth and development: &lt;i&gt;Virgílio Gavicho Uarrota, Deivid L. V. Stefen, Clovis Arruda de Souza (UTM) and Cileide Maria Medeiros Coelho, University of the State of Santa Catarina (UDESC), Brazil; Rodolfo Moresco and Marcelo Maraschin, Federal University of Santa Catarina (UFSC), Brazil; Fernando David Sánchez-Mora, Technical University of Manabí, Ecuador; and Eduardo da Costa Nunes, Enilto de Oliveira Neubert and Luiz Augusto Martins Peruch, Santa Catarina State Agricultural Research and Rural Extension Agency (EPAGRI), Brazil&lt;/i&gt;; &lt;br&gt;2.Conservation and distribution of cassava genetic resources: &lt;i&gt;Michael Abberton, Badara Gueye, Tchamba Marimagne and Folarin Soyode,
International Institute of Tropical Agriculture (IITA), Nigeria&lt;/i&gt;; &lt;br&gt;3.Developing new cassava varieties: tools, techniques and strategies: &lt;i&gt;Hernán Ceballos, Nelson Morante, Fernando Calle, Jorge Lenis and Sandra Salazar, International Center for Tropical Agriculture (CIAT), Colombia&lt;/i&gt;; &lt;br&gt;4.Molecular approaches in cassava breeding: &lt;i&gt;Luis Augusto Becerra Lopez-Lavalle, International Center for Tropical Agriculture (CIAT), Colombia&lt;/i&gt;; &lt;br&gt;5.Marker-assisted selection in cassava breeding: &lt;i&gt;Ismail Y. Rabbi, International Institute of Tropical Agriculture (IITA), Nigeria&lt;/i&gt;; &lt;br&gt;6.Advances in genetic modification of cassava: &lt;i&gt;P. Zhang, Q. Ma, M. Naconsie, X. Wu, W. Zhou, National Key Laboratory of Plant Molecular Genetics, CAS Center for Excellence in Molecular Plant Sciences, Chinese Academy of Sciences, China and J. Yang, Shanghai Chenshan Plant Science Research Center, Shanghai Chenshan Botanical Garden, China&lt;/i&gt;;&lt;br&gt;&lt;br&gt;&lt;b&gt;Part 2 Breeding improved cassava varieties&lt;/b&gt;&lt;br&gt;7.Breeding cassava for higher yield: &lt;i&gt;Piya Kittipadakul, Pasajee Kongsil and Chalermpol Phumichai, Kasetsart University,
Thailand; and Shelley H. Jansky, USDA-ARS Vegetable Crops Research Unit and University of Wisconsin-Madison, USA&lt;/i&gt;; &lt;br&gt;8.Breeding, delivery, use and benefi ts of bio-fortifi ed cassava: &lt;i&gt;Elizabeth Parkes and Olufemi Aina, International Institute of Tropical Agriculture (IITA), Nigeria&lt;/i&gt;; &lt;br&gt;9.Breeding cassava to meet consumer preferences for product quality: &lt;i&gt;Adebayo Abass, International Institute of Tropical Agriculture (IITA), Tanzania; Wasiu Awoyale, International Institute of Tropical Agriculture (IITA), Liberia and Kwara State University, Nigeria; and Lateef Sanni and Taofi k Shittu, Federal University of Agriculture, Nigeria&lt;/i&gt;; &lt;br&gt;&lt;br&gt;&lt;b&gt;Part 3 Managing pests and diseases&lt;/b&gt;&lt;br&gt;10.Diseases affecting cassava: &lt;i&gt;James Legg, International Institute of Tropical Agriculture (IITA), Tanzania; and
Elizabeth Alvarez, International Center for Tropical Agriculture (CIAT), Colombia&lt;/i&gt;; &lt;br&gt;11.Integrated management of arthropod pests of cassava: the case of Southeast Asia: &lt;i&gt;Ignazio Graziosi and Kris A.G. Wyckhuys, International Center for Tropical Agriculture (CIAT), Vietnam&lt;/i&gt;; &lt;br&gt;12.Weed control in cassava cropping systems: &lt;i&gt;S. Hauser and F. Ekeleme, International Institute of Tropical Agriculture (IITA), Nigeria&lt;/i&gt;;</t>
  </si>
  <si>
    <t>&lt;ul&gt;&lt;li&gt;Assesses developments in genetic resources, genomic information and their application in marker-assisted breeding of cassava;&lt;/li&gt;&lt;li&gt;Reviews advances in breeding new varieties with enhanced properties such as higher yield, enhanced nutritional value and resistance to biotic and abiotic stresses;&lt;/li&gt;&lt;li&gt;Discusses advances in understanding cassava pests and diseases and integrated pest management techniques&lt;br&gt;&lt;/li&gt;&lt;/ul&gt;</t>
  </si>
  <si>
    <t>10.19103/AS.2016.0014.2</t>
  </si>
  <si>
    <t>TVQ;PSTD;PSTL;PSTP;PSTS;TVDR;TVF;TVG;TVKF;TVP</t>
  </si>
  <si>
    <t>TEC003010;TEC003030;TEC003070</t>
  </si>
  <si>
    <t>TVQ;PST;TVDR;TVF;TVG;TVP</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</si>
  <si>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also never been higher. At the same time consumers are more concerned about the environmental impact of poultry production as well as animal welfare. &lt;br&gt;&lt;br&gt;Drawing on an international range of expertise, this book reviews research on poultry health and welfare. Part 1 begins by reviewing the range of diseases and other health issues affecting poultry. It then goes on to discuss ways of preventing and managing disease such as breeding, and means of attenuating the immune system. The second part of the book discusses welfare issues such as management of breeding flocks, housing, transport and humane slaughter techniques.&lt;br&gt;&lt;br&gt;&lt;i&gt;Achieving sustainable production of poultry meat Volume 3: Health and welfare &lt;/i&gt;will be a standard reference for poultry and food scientists in universities, government and other research centres and companies involved in poultry production. It is accompanied by two further volumes which review safety, quality and sustainability as well as poultry breeding and nutrition.</t>
  </si>
  <si>
    <t>&lt;b&gt;Part 1 Animal health&lt;/b&gt; &lt;br&gt;1.Monitoring trends in diseases of poultry: Brian Jordan, University of Georgia, USA&lt;br&gt;2.Gut health and susceptibility to enteric bacterial diseases in poultry: B. M. Hargis and G. Tellez, University of Arkansas, USA; and L. R. Bielke, Ohio State University, USA&lt;br&gt;3.Viruses affecting poultry: Venugopal Nair, Pirbright Institute, UK&lt;br&gt;4.Parasites affecting poultry: Larry McDougald, University of Georgia, USA&lt;br&gt;5.Disease management of poultry flocks: Peter Groves, University of Sydney, Australia&lt;br&gt;6.Understanding and boosting poultry immune systems: Rami A. Dalloul, Avian Immunobiology Laboratory, Department of Animal and Poultry Sciences, Virginia Tech, USA&lt;br&gt;7.Competitive exclusion (CE) treatment to control pathogens in poultry: Carita Schneitz, Finland; and Martin Wierup, Swedish University of Agricultural Sciences (SLU), Sweden&lt;br&gt;8.Leg disorders in poultry: bacterial chondronecrosis with osteomyelitis (BCO): Robert F. Wideman, Jr., University of Arkansas, USA&lt;br&gt;&lt;br&gt;&lt;b&gt;Part 2 Animal welfare&lt;/b&gt;&lt;br&gt;9.Understanding poultry behaviour: M. M. Makagon and R. A. Blatchford, University of California-Davis, USA&lt;br&gt;10.Ensuring the welfare of broilers: an overview: T. B. Rodenburg, Wageningen University, The Netherlands&lt;br&gt;11.Broiler breeding flocks: management and animal welfare: Ingrid C. de Jong and Rick A. van Emous, Wageningen Livestock Research,
The Netherlands&lt;br&gt;12.The effect on incubation temperature on embryonic development in poultry: M. S. Lilburn and R. Shanmugasundaram, Ohio State University, USA&lt;br&gt;13.The contribution of environmental enrichment to sustainable poultry production: Inma Estevez, Neiker-Tecnalia and Ikerbasque ( The Basque Foundation for Science), Spain; and Ruth C. Newberry, Norwegian University of Life Sciences, Norway&lt;br&gt;14.Hot weather management of poultry: Brian Fairchild, University of Georgia, USA&lt;br&gt;15.Transportation and the welfare of poultry: K. Schwean-Lardner and T. G. Crowe, University of Saskatchewan, Canada&lt;br&gt;16.Developments in humane slaughtering techniques for poultry: Andy Butterworth, University of Bristol, UK</t>
  </si>
  <si>
    <t>&lt;ul&gt;&lt;li&gt;Reviews latest research on bacterial and viral diseases affecting poultry as well as other threats such as parasites;&lt;/li&gt;&lt;li&gt;Discusses current research on disease management such as competitive exclusion treatments and other methods to boost immune function;&lt;/li&gt;&lt;li&gt;Summarises advances in understanding poultry behaviour and improving flock welfare&lt;br&gt;&lt;/li&gt;&lt;/ul&gt;</t>
  </si>
  <si>
    <t>10.19103/AS.2016.0011.3</t>
  </si>
  <si>
    <t>TVHP;TVF;TVG;TVHB</t>
  </si>
  <si>
    <t>&lt;b&gt;”All three volumes of &lt;i&gt;Achieving sustainable production of milk&lt;/i&gt; should be considered as a whole…Over more than 1200 pages, the authors review all fields of milk production, beginning with milk composition, genetics and breeding, safety and milk quality, sustainability of milk production as well as dairy herd management, health, welfare and nutrition of dairy. All three volumes could be considered a standard reference for graduate students in the fields of dairy science and veterinary medicine, animal and dairy scientists at universities and other research centres, and also those in governments and companies involved or working in the field of milk production.”&lt;/b&gt;&lt;br&gt;&lt;i&gt; Animal Feed Science and Technology&lt;/i&gt;&lt;br&gt;&lt;br&gt;In meeting rising demand, more intensive dairying systems face a range of challenges such as maintaining high standards of safety in the face of the continuing threat from zoonoses entering the food chain, whilst sustaining nutritional and sensory quality. At the same time farms need to become more efficient and sustainable. Finally, farming must also meet higher standards of animal health and welfare.&lt;br&gt;&lt;br&gt;Drawing on an international range of expertise, this book reviews research addressing the welfare, nutrition and health of dairy cattle. Part 1 begins by discussing key issues in welfare followed by topics such as genetic selection and welfare, housing and transportation. Part 2 looks at nutrition with chapters on rumen microbiology, feed evaluation and formulation, feed supplements and feed safety. The final part of the book covers aspects of health such as control of diseases and other disorders such as lameness as well as dairy herd health management.&lt;br&gt;&lt;br&gt;&lt;i&gt;Achieving sustainable production of milk Volume 3: Dairy herd management and welfare&lt;/i&gt; will be a standard reference for animal and dairy scientists in universities, government and other research centres and companies involved in beef production. It is accompanied by two other volumes which review milk composition, genetics and breeding as well as safety, quality and sustainability.</t>
  </si>
  <si>
    <t>&lt;b&gt;Part 1 Welfare of dairy cattle&lt;/b&gt;&lt;br&gt;1.Understanding the behaviour of dairy cattle: &lt;i&gt;C. J. C. Phillips, University of Queensland, Australia&lt;/i&gt;; &lt;br&gt;2.Key issues in the welfare of dairy cattle: &lt;i&gt;Jan Hultgren, Swedish University of Agricultural Sciences, Sweden&lt;/i&gt;; &lt;br&gt;3.Housing and the welfare of dairy cattle: &lt;i&gt;Jeffrey Rushen, University of British Columbia, Canada&lt;/i&gt;; &lt;br&gt;4.Genetic selection for dairy cow welfare and resilience to climate change: &lt;i&gt;Jennie E. Pryce, Agriculture Victoria and La Trobe University, Australia; and Yvette de Haas, Wageningen UR, The Netherlands&lt;/i&gt;; &lt;br&gt;5.Ensuring the welfare of culled dairy cows during transport and slaughter: &lt;i&gt;Carmen Gallo and Ana Strappini, Animal Welfare Programme, Faculty of Veterinary Science, Universidad Austral de Chile, Chile&lt;/i&gt;;&lt;br&gt;6.Ensuring the health and welfare of dairy calves and heifers: &lt;i&gt;Emily Miller-Cushon, University of Florida, USA; Ken Leslie and Trevor DeVries, University of Guelph, Canada&lt;/i&gt;; &lt;br&gt;&lt;br&gt;&lt;b&gt;Part 2  Nutrition of dairy cattle&lt;/b&gt;&lt;br&gt;7.The rumen microbiota and its role in dairy cow production and health: &lt;i&gt;Anusha Bulumulla, Mi Zhou and Le Luo Guan, University of Alberta, Canada&lt;/i&gt;; &lt;br&gt;8.Biochemical and physiological determinants of feed efficiency in dairy cattle: &lt;i&gt;John McNamara, Washington State University, USA&lt;/i&gt;; &lt;br&gt;9.Feed evaluation and formulation to maximise nutritional efficiency in dairy cattle: &lt;i&gt;Pekka Huhtanen, Swedish University of Agricultural Sciences, Sweden&lt;/i&gt;; &lt;br&gt;10.Sustainable nutrition management of dairy cattle in intensive systems: &lt;i&gt;Michel A. Wattiaux, Matias A. Aguerre and Sanjeewa D. Ranathunga, University of Wisconsin-Madison, USA&lt;/i&gt;; &lt;br&gt;11.Nutrition management of grazing dairy cows in temperate environments: &lt;i&gt;J. R. Roche, DairyNZ, New Zealand&lt;/i&gt;; &lt;br&gt;12.The use and abuse of cereals, legumes and crop residues in rations for dairy cattle: &lt;i&gt;Michael Blümmel, International Livestock Research Institute (ILRI), Ethiopia; A. Muller, Research Institute of Organic Agriculture (FiBL), and ETH Zürich Switzerland; C. Schader, Research Institute of Organic Agriculture (FiBL), Switzerland; M. Herrero, Commonwealth Scientific and Industrial Research Organization, Australia; and M. R. Garg, National Dairy Development Board (NDDB), India&lt;/i&gt;; &lt;br&gt;13.Feed supplements for dairy cattle: &lt;i&gt;C. Jamie Newbold, Aberystwyth University, UK&lt;/i&gt;; &lt;br&gt;&lt;br&gt;&lt;b&gt;Part 3 Health of dairy cattle&lt;/b&gt;&lt;br&gt;14.Disorder of digestion and metabolism in dairy cattle: the case of subacute rumen acidosis: &lt;i&gt;Gregory B. Penner, University of Saskatchewan, Canada&lt;/i&gt;; &lt;br&gt;15.Management of dairy cows in transition and at calving: &lt;i&gt;Kenneth Nordlund, University of Wisconsin-Madison, USA&lt;/i&gt;; &lt;br&gt;16.Causes, prevention and management of infertility in dairy cows: &lt;i&gt;Alexander C. O. Evans, University College Dublin, Ireland; and Shenming Zeng,
China Agriculture University, China&lt;/i&gt;; &lt;br&gt;17.Aetiology, diagnosis and control of mastitis in dairy herds &lt;i&gt;P. Moroni, Cornell University, USA and Università degli Studi di Milano, Italy; F. Welcome, Cornell University, USA; and M.F. Addis, Porto Conte Ricerche, Italy&lt;/i&gt;&lt;br&gt;18.Preventing and managing lameness in dairy cows: &lt;i&gt;Nick Bell, The Royal Veterinary College, UK&lt;/i&gt;; &lt;br&gt;19.Control of infectious diseases in dairy cattle: &lt;i&gt;Wendela Wapenaar, Simon Archer and John Remnant, University of Nottingham, UK; and Alan Murphy, Minster Veterinary Practice, UK&lt;/i&gt;; &lt;br&gt;20.Prevention and control of parasitic helminths in dairy cattle: key issues and challenges: &lt;i&gt;Jacqueline B. Matthews, Moredun Research Institute, UK&lt;/i&gt;; &lt;br&gt;21.Genetic variation in immunity and disease resistance in dairy cows and other livestock: &lt;i&gt;Michael Stear, Karen Fairlie-Clarke, and Nicholas Jonsson, University of Glasgow, UK; Bonnie Mallard, University of Guelph, Canada; and David Groth, Curtin University, Australia&lt;/i&gt;; &lt;br&gt;22.Responsible and sustainable use of medicines in dairy herd health: &lt;i&gt;David C. Barrett, Kristen K. Reyher, Andrea Turner and David A. Tisdall, University of Bristol, UK&lt;/i&gt;; &lt;br&gt;23.Dairy herd health management: an overview: &lt;i&gt;Jonathan Statham, Bishopton Veterinary Group and RAFT Solutions Ltd., UK&lt;/i&gt;; &lt;br&gt;</t>
  </si>
  <si>
    <t>&lt;ul&gt;&lt;li&gt;Reviews advances in understanding and improving the welfare of dairy cattle;&lt;/li&gt;&lt;li&gt;Summarises current research on rumen biology, digestion and ways of optimising nutrition of dairy cattle from grazing to feed and feed supplements;&lt;/li&gt;&lt;li&gt;Discusses latest developments in maintaining the health of dairy cattle, including the genetics of disease resistance and dairy herd health management&lt;br&gt;&lt;/li&gt;&lt;/ul&gt;</t>
  </si>
  <si>
    <t>10.19103/AS.2016.0006</t>
  </si>
  <si>
    <t>TVHF;TVD;TVF;TVHB</t>
  </si>
  <si>
    <t>&lt;b&gt;"The result is a beautiful book with a lot of useful and updated information. I am sure it will be in great demand, and hopefully will help in the further improvement of cassava yields, especially in Africa where it is such an important food crop."&lt;/b&gt;&lt;br&gt;&lt;i&gt;Dr Reinhardt Howeler, CIAT Emeritus; author in: Achieving sustainable cultivation of cassava Volume 1&lt;/i&gt;&lt;br&gt;&lt;br&gt;Originating in South America, cassava is now grown in over 100 countries around the world. It is the third most important source of calories in the tropics after rice and maize. Its caloric value, as well as its ability to tolerate dry conditions and poor soils, makes it a key food security crop in developing countries, particularly in Africa. As demand for food grows,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cassava at each step in the value chain, from breeding to post-harvest storage. Volume 1 starts by reviewing current issues facing cassava cultivation around the world before discussing methods for sustainable intensification such as rotations, intercropping and more efficient nutrient management.&lt;br&gt;&lt;br&gt;&lt;i&gt;Achieving sustainable cultivation of cassava Volume 1: Cultivation techniques&lt;/i&gt; will be a standard reference for agricultural scientists in universities, government and other research centres and companies involved in improving cassava cultivation. It is accompanied by Volume 2 which reviews breeding, pests and diseases.</t>
  </si>
  <si>
    <t>&lt;b&gt;Part 1 The cassava plant and its uses&lt;/b&gt;&lt;br&gt;1.The emergence of cassava as a global crop: &lt;i&gt;Doyle McKey, University of Montpellier, France and Marc Delêtre, Trinity College Dublin, Ireland&lt;/i&gt;; &lt;br&gt;2.Use and nutritional value of cassava roots and leaves as a traditional food: &lt;i&gt;Aurélie Bechoff, Natural Resources Institute, University of Greenwich, UK&lt;/i&gt;; &lt;br&gt;3.Cassava for industrial uses: &lt;i&gt;Kuakoon Piyachomkwan and Sittichoke Wanlapatit, National Center for Genetic Engineering and Biotechnology, Thailand; and Klanarong Sriroth, Kasetsart University, Thailand&lt;/i&gt;; &lt;br&gt;4.New uses and processes for cassava: &lt;i&gt;Keith Tomlins and Ben Bennett, Natural Resources Institute, University of Greenwich, UK&lt;/i&gt;; &lt;br&gt;&lt;br&gt;&lt;b&gt;Part 2 Current cassava cultivation and opportunities for improvement &lt;/b&gt;&lt;br&gt;5.Cassava cultivation in Asia: &lt;i&gt;Tin Maung Aye, CIAT, Vietnam&lt;/i&gt;; &lt;br&gt;6.Cassava cultivation in sub-Saharan Africa: &lt;i&gt;Dunstan S. C. Spencer, Enterprise Development Services Ltd, Sierra Leone; and Chuma Ezedinma, UNIDO, Nigeria&lt;/i&gt;; &lt;br&gt;7.Cassava cultivation in Latin America: &lt;i&gt;Olivier F. Vilpoux, Denilson de Oliveira Guilherme and Marney Pascoli Cereda, Catholic University of Campo Grande, Brazil&lt;/i&gt;; &lt;br&gt;8.Drivers of change for cassava’s multiple roles in sustainable development: &lt;i&gt;Clair H. Hershey, formerly CIAT, Colombia&lt;/i&gt;; &lt;br&gt;9.Targeting smallholder farmers to adopt improved cassava technologies: challenges and opportunities: &lt;i&gt;Kolawole Adebayo, Federal University of Agriculture, Nigeria&lt;/i&gt;; &lt;br&gt;10.GCP21: a global cassava partnership for the 21st century: &lt;i&gt;Claude M. Fauquet and Joe Tohme, International Center for Tropical Agriculture (CIAT), Colombia&lt;/i&gt;; &lt;br&gt;&lt;br&gt;&lt;b&gt;Part 3 Sustainable intensification of cassava cultivation&lt;/b&gt;&lt;br&gt;11.Integrated crop management for cassava cultivation in Asia: &lt;i&gt;Tin Maung Aye, CIAT, Vietnam; and Reinhardt Howeler, CIAT Emeritus - formerly CIAT, Thailand&lt;/i&gt;; &lt;br&gt;12.Seed systems management in cassava cultivation: &lt;i&gt;James George and Sarojini Amma Sunitha, ICAR-Central Tuber Crops Research Institute, India&lt;/i&gt;; &lt;br&gt;13.Cassava cultivation and soil productivity: &lt;i&gt;Reinhardt Howeler, CIAT Emeritus - formerly CIAT, Thailand&lt;/i&gt;; &lt;br&gt;14.Addressing nutritional disorders in cassava cultivation: &lt;i&gt;Reinhardt Howeler, CIAT Emeritus - formerly CIAT, Thailand&lt;/i&gt;; &lt;br&gt;15.Nutrient sources and their application in cassava cultivation: &lt;i&gt;Reinhardt Howeler, CIAT Emeritus - formerly CIAT, Thailand&lt;/i&gt;; &lt;br&gt;16.Intercropping and crop rotations in cassava cultivation: a production systems approach: &lt;i&gt;Thomas W. Kuyper, Wageningen University, The Netherlands; and Samuel Adjei-Nsiah, International Institute of Tropical Agriculture (IITA), Ghana&lt;/i&gt;; &lt;br&gt;17.Value chain approaches to mechanization in cassava cultivation and harvesting in Africa: &lt;i&gt;George Marechera and Grace Muinga, African Agricultural Technology Foundation (AATF), Kenya&lt;/i&gt;; &lt;br&gt;</t>
  </si>
  <si>
    <t>&lt;ul&gt;&lt;li&gt;Discusses the growing importance of cassava as a global crop;&lt;/li&gt;&lt;li&gt;Reviews trends and challenges in cassava cultivation in Asia, Africa and Latin America;&lt;/li&gt;&lt;li&gt;Summarises current best practice in cassava agronomy, including seed systems, soil and nutrient management, crop rotations and intercropping, and postharvest management&lt;br&gt;&lt;/li&gt;&lt;/ul&gt;</t>
  </si>
  <si>
    <t>10.19103/AS.2016.0014.1</t>
  </si>
  <si>
    <t>TVQ;PSTD;PSTL;PSTS;TVDR;TVF;TVG;TVKF;TVM</t>
  </si>
  <si>
    <t>TVQ;PST;TVDR;TVF;TVG;TVK;TVM</t>
  </si>
  <si>
    <t>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 &lt;br&gt;&lt;br&gt;Drawing on an international range of expertise, this collection focuses on ways of improving the cultivation of maize at each step in the value chain, from breeding to post-harvest storage. Volume 2 reviews research on improvements in cultivation techniques such as nutrient management, crop rotation, intercropping and other aspects of conservation agriculture. It also discusses developments in methods for combatting pests and diseases. &lt;br&gt;&lt;br&gt;&lt;i&gt;Achieving sustainable cultivation of maize Volume 2: Cultivation techniques, pest and disease control&lt;/i&gt; will be a standard reference for cereal scientists in universities, government and other research centres and companies involved in maize cultivation. It is accompanied by Volume 1 which reviews developments in breeding and ways research can be translated into effective outcomes for smallholders in the developing world.</t>
  </si>
  <si>
    <t>&lt;b&gt;Part 1 Maize cultivation techniques&lt;/b&gt;&lt;br&gt;1.Modelling crop growth and grain yield in maize cultivation: &lt;i&gt;Alam Sher, Xiaoli Liu and Jincai Li, Anhui Agricultural University, China; and Youhong Song, Anhui Agricultural University, China and The University of Queensland, Australia&lt;/i&gt;; &lt;br&gt;2.Optimizing maize-based cropping systems: sustainability, good agricultural practices (GAP) and yield goals: &lt;i&gt;Charles Wortmann, Patricio Grassini and Roger W. Elmore, University of Nebraska- Lincoln, USA&lt;/i&gt;; &lt;br&gt;3.Maize seed variety selection and seed system development: the case of southern Africa: &lt;i&gt;Peter S. Setimela, Global Maize Program, International Maize and Wheat Improvement Centre (CIMMYT), Zimbabwe&lt;/i&gt;; &lt;br&gt;4.Good agricultural practices for maize cultivation: the case of West Africa: &lt;i&gt;Alpha Kamara, International Institute of Tropical Agriculture (IITA), Nigeria&lt;/i&gt;; &lt;br&gt;5.Zero-tillage cultivation of maize: &lt;i&gt;Wade E. Thomason, Bee Khim Chim and Mark S. Reiter, Virginia Tech University, USA&lt;/i&gt;; &lt;br&gt;6.Conservation agriculture for sustainable intensification of maize and other cereal systems: the case of Latin America: &lt;i&gt;Bram Govaerts, International Maize and Wheat Improvement Center (CIMMYT), Mexico; Isabelle François, Consultant, USA; and Nele Verhulst,  International Maize and Wheat Improvement Center (CIMMYT), Mexico&lt;/i&gt;; &lt;br&gt;7.Precision maize cultivation techniques: &lt;i&gt;Louis Longchamps, Agriculture and Agri-Food Canada, Canada; and Raj Khosla, Colorado State University, USA&lt;/i&gt;; &lt;br&gt;8.Improving nutrient management for sustainable intensification of maize: &lt;i&gt;Kaushik Majumdar, International Plant Nutrition Institute - South Asia, India; Shamie Zingore, International Plant Nutrition Institute - sub-Saharan Africa, Kenya; Fernando Garcia and Adrian Correndo, International Plant Nutrition Institute - Latin America - Southern Cone, Argentina; Jagadish Timsina, University of Melbourne, Australia; Adrian M. Johnston, International Plant Nutrition Institute, Canada&lt;/i&gt;;&lt;br&gt;9.Crop rotation: a sustainable system for maize production: &lt;i&gt;Bao-Luo Ma, Ottawa Research and Development Centre, Agriculture and Agri-Food Canada; and Zhigang Wang, Inner Mongolia Agricultural University, China&lt;/i&gt;; &lt;br&gt;10.Intercropping in sustainable maize cultivation: &lt;i&gt;Abeya Temesgen, Shu Fukai and Daniel Rodriguez, The University of Queensland, Australia&lt;/i&gt;; &lt;br&gt;11.Climate risk management in maize cropping systems: &lt;i&gt;Daniel Rodriguez, Caspar Roxburgh, Claire Farnsworth, Ariel Ferrante, Joseph Eyre, Stuart Irvine-Brown, James McLean, Martin Bielich, Queensland Alliance for Agriculture and Food Innovation (QAAFI), The University of Queensland, Australia&lt;/i&gt;; &lt;br&gt;12.Advances in maize post-harvest management: &lt;i&gt;Tadele Tefera, International Center of Insect Physiology &amp; Ecology (ICIPE), Ethiopia&lt;/i&gt;; &lt;br&gt;&lt;br&gt;&lt;b&gt;Part 2 Maize pests, diseases and weeds&lt;/b&gt;&lt;br&gt;13.Economically important insect pests of maize: &lt;i&gt;William D. Hutchison and Theresa M. Cira, University of Minnesota, USA&lt;/i&gt;;  &lt;br&gt;14.Nematodes associated with maize: &lt;i&gt;T. L. Niblack, The Ohio State University, USA&lt;/i&gt;; &lt;br&gt;15.Control of rodent pests in maize cultivation: the case of Africa: &lt;i&gt;Loth S. Mulungu, Sokoine University of Agriculture, Tanzania&lt;/i&gt;;&lt;br&gt;16.Rapid response to disease outbreaks in maize cultivation: the case of maize lethal necrosis: &lt;i&gt;George Mahuku, International Institute of Tropical Agriculture (IITA), Tanzania and P. Lava Kumar, International Institute of Tropical Agriculture (IITA), Nigeria&lt;/i&gt;; &lt;br&gt;17.Controlling aflatoxins in maize in Africa: strategies, challenges and opportunities for improvement: &lt;i&gt;Amare Ayalew and Martin Kimanya, Partnership for Aflatoxin Control in Africa, Ethiopia; Limbikani Matumba, Lilongwe University of Agriculture and Natural Resources, Malawi; Ranajit Bandyopadhayay and Abebe Menkir, International Institute of Tropical Agriculture, Nigeria; Peter Cotty, USDA-ARS, USA&lt;/i&gt;;&lt;br&gt;18.Integrated weed management in maize cultivation: an overview: &lt;i&gt;Khawar Jabran, Duzce University, Turkey, Mubshar Hussain, Bahauddin Zakariya University, Pakistan and Bhagirath Singh Chauhan, The University of Queensland, Australia&lt;/i&gt;; &lt;br&gt;19.Weed management of maize grown under temperate conditions: the case of Europe and the United States: &lt;i&gt;Vasileios P. Vasileiadis and Maurizio Sattin, National Research Council (CNR), Institute of Agro-Environmental and Forest Biology, Italy and Per Kudsk, Aarhus University, Denmark&lt;/i&gt;;</t>
  </si>
  <si>
    <t>&lt;ul&gt;&lt;li&gt;Summarises current good agricultural practice in maize cultivation, from seed selection to nutrient management, conservation agriculture, rotations and intercropping;&lt;/li&gt;&lt;li&gt;Reviews advances in understanding and managing diseases and pests such as viruses, nematodes and weeds;&lt;/li&gt;&lt;li&gt;Discusses ways maize cultivation can be made more ‘climate smart’&lt;br&gt;&lt;/li&gt;&lt;/ul&gt;</t>
  </si>
  <si>
    <t>10.19103/AS.2016.0002</t>
  </si>
  <si>
    <t>TVKC;PSTD;PSTP;PSTS;TVDR;TVF;TVG;TVKF;TVP</t>
  </si>
  <si>
    <t>TVK;TVDR;TVF;TVG;TVP</t>
  </si>
  <si>
    <t>&lt;b&gt;"These books present a comprehensive coverage of issues facing wheat production globally. The authors represent the top scientists involved in the diverse areas that are important for sustainable wheat production and will this book provides an excellent resource for those interested in wheat improvement and production."&lt;/b&gt;&lt;br&gt;&lt;i&gt;Dr Hans-Joachim Braun, Director Global Wheat Program and CRP Wheat, International Maize and Wheat Improvement Center (CIMMYT), Mexico&lt;/i&gt;&lt;br&gt;&lt;br&gt;Wheat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wheat at each step in the value chain, from breeding to post-harvest storage. Volume 2 reviews research in improving cultivation techniques. Chapters in Part 1 review topics such as variety selection, seed and root growth, water and nutrient management. Part 2 goes on to discuss broader issues such as sustainable intensification and organic cultivation. The final part of the collection covers ways of improving wheat cultivation in the developing world.&lt;br&gt;&lt;br&gt;&lt;i&gt;Achieving sustainable cultivation of wheat Volume 2: Cultivation techniques&lt;/i&gt; will be a standard reference for cereal scientists in universities, government and other research centres and companies involved in wheat cultivation. It is accompanied by Volume 1 which reviews breeding, quality traits, pests and diseases.</t>
  </si>
  <si>
    <t>&lt;b&gt;Part 1 Wheat cultivation techniques&lt;/b&gt;&lt;br&gt;1.Variety selection in wheat cultivation: &lt;i&gt;Arun Kumar Joshi, International Maize and Wheat Improvement Center
(CIMMYT); Vinod Kumar Mishra, Banaras Hindu University, India; and Simanchal Sahu, Orissa University of Agriculture and Technology, India&lt;/i&gt;; &lt;br&gt;2.Establishment and root development in wheat crops: &lt;i&gt;Peter J. Gregory and Christina K. Clarke, University of Reading, UK&lt;/i&gt;; &lt;br&gt;3.Conservation tillage for sustainable wheat intensification: the example of South Asia: &lt;i&gt;Vijesh Krishna, Georg-August University of Göttingen, Germany; Alwin Keil, International Maize and Wheat Improvement Center (CIMMYT), India; Sreejith Aravindakshan, Wageningen University, The Netherlands; and Mukesh Meena, Indian Institute of Soil and Water Conservation, India&lt;/i&gt;; &lt;br&gt;4.Improving water management in winter wheat: &lt;i&gt;Q. Xue, J. Rudd, J. Bell, T. Marek and S. Liu, Texas A&amp;M Agrilife Research and Extension Center at Amarillo, USA&lt;/i&gt;; &lt;br&gt;5.Post-harvest wheat losses in Africa: an Ethiopian case study: &lt;i&gt;Tadesse Dessalegn, Tesfaye Solomon, Tesfaye Gebre Kristos, Abiy Solomon, Shure Seboka and Yazie Chane, Ethiopian Institute of Agricultural Research, Ethiopia; Bhadriraju Subramanyam and Kamala A. Roberts, Kansas State University, USA; Fetien Abay and Rizana Mahroof, South Carolina State University, USA&lt;/i&gt;; &lt;br&gt;&lt;br&gt;&lt;b&gt;Part 2 Wheat crop management&lt;/b&gt;&lt;br&gt;6.Wheat crop modelling to improve yields: &lt;i&gt;J. R. Guarin and S. Asseng, University of Florida, USA&lt;/i&gt;; &lt;br&gt;7.Integrated crop management of wheat: &lt;i&gt;Brian L. Beres, Reem Aboukhaddour and Haley Catton, Agriculture and Agri-Food Canada, Lethbridge Research and Development Centre, Canada&lt;/i&gt;; &lt;br&gt;8.Organic production of wheat and spelt: &lt;i&gt;T. F. Döring, Humbolt-Universität zu Berlin, Germany&lt;/i&gt;; &lt;br&gt;9.Durum wheat: production, challenges and opportunities: &lt;i&gt;J. M. Clarke, K. Nilsen, D. Khitiri, X. Lin and C. J. Pozniak, University of Saskatchewan, Canada; and K. Ammar, International Maize and Wheat Improvement Center (CIMMYT), Mexico&lt;/i&gt;; &lt;br&gt;&lt;br&gt;&lt;b&gt;Part 3 Improving wheat cultivation in the developing world&lt;/b&gt;&lt;br&gt;10.Supporting smallholders in improving wheat cultivation: &lt;i&gt;Tinashe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Commonwealth Studies Centre (MCSC) and the Cambridge Malaysian Education and Development Trust (CMEDT), UK&lt;/i&gt;; &lt;br&gt;11.Improving wheat cultivation in Asia: &lt;i&gt;Rajiv Kumar Sharma, Global Wheat Improvement Program - CIMMYT, India&lt;/i&gt;; &lt;br&gt;12.Improving wheat production in the Central and West Asia and North Africa (CWANA) region: &lt;i&gt;W. Tadesse, A. Amri, M. Sanchez-Garcia, M. El-Bouhssini, M. Karrou, S. Patil, F. Bassi and M. Baum, International Center for Agricultural Research in the Dry Areas, Morocco; and T. Oweis, International Center for Agricultural Research in the Dry Areas, Jordan&lt;/i&gt;; &lt;br&gt;</t>
  </si>
  <si>
    <t>&lt;ul&gt;&lt;li&gt;Reviews advances in cultivation practice such as seed establishment and more efficient irrigation techniques;&lt;/li&gt;&lt;li&gt;Summarises developments in ‘climate smart’ agriculture such as conservation tillage and organic wheat cultivation;&lt;/li&gt;&lt;li&gt;Discusses ways of supporting smallholders improve wheat cultivation in North Africa and other regions in the developing world&lt;br&gt;&lt;/li&gt;&lt;/ul&gt;</t>
  </si>
  <si>
    <t>10.19103/AS.2016.0004.2</t>
  </si>
  <si>
    <t>TVKC;PSTS;TVDR;TVF;TVG;TVKF;TVM</t>
  </si>
  <si>
    <t>TVK;KCVD;PST;TVDR;TVF;TVG;TVM</t>
  </si>
  <si>
    <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never been higher. At the same time consumers are more concerned about the environmental impact of poultry production as well as animal welfare.&lt;br&gt;&lt;br&gt;Drawing on an international range of expertise, this book reviews research on poultry breeding and nutrition. The first part of the book reviews how advances in genetics have impacted developments in breeding. Part 2 discusses ways of optimising poultry nutrition to ensure quality and sustainability in poultry meat production. Chapters review the use of feedstuffs and ingredients such as amino acids, enzymes and probiotics as well as feed formulation and safety.&lt;br&gt;&lt;br&gt;&lt;i&gt;Achieving sustainable production of poultry meat Volume 2: Breeding and nutrition&lt;/i&gt; will be a standard reference for poultry and food scientists in universities, government and other research centres and companies involved in poultry production. It is accompanied by two further volumes which review safety, quality and sustainability as well as poultry health and welfare.</t>
  </si>
  <si>
    <t>&lt;b&gt;Part 1 Genetics and breeding&lt;/b&gt;&lt;br&gt;1.Genes associated with functional traits in poultry: implications for sustainable genetic improvement: Samuel E. Aggrey, University of Georgia, USA; Fernando González-Cerón, Chapingo Autonomous University, Mexico; and Romdhane Rekaya, University of Georgia, USA&lt;br&gt;2.A balanced approach to commercial poultry breeding: Nicholas B. Anthony, University of Arkansas, USA&lt;br&gt;3.Marker-assisted selection in poultry: P. M. Hocking and J. Hickey, University of Edinburgh, UK&lt;br&gt;&lt;br&gt;&lt;b&gt;Part 2 Animal nutrition &lt;/b&gt;&lt;br&gt;4.The cellular basis of feed efficiency in poultry muscle: mitochondria and nucleic acid metabolism: Walter Bottje and Byung-Whi Kong, University of Arkansas, USA&lt;br&gt;5.Understanding feed and water intake in poultry: Sami Dridi, University of Arkansas, USA&lt;br&gt;6.Advances and future directions in poultry feeding:an overview: Velmurugu Ravindran and Mohammad R. Abdollahi, Massey University, New Zealand&lt;br&gt;7.Advances in understanding and improving the role of amino acids in poultry nutrition: William A. Dozier, III, Auburn University, USA and Paul B. Tillman, Poultry Technical Nutrition Services, Georgia, USA&lt;br&gt;8.Advances in understanding and improving the role of enzymes in poultry nutrition: Bogdan A. Slominski, University of Manitoba, Canada&lt;br&gt;9.Advances in understanding the role of phytate in phosphorus and calcium nutrition of poultry: Markus Rodehutscord, University of Hohenheim, Germany&lt;br&gt;10.Probiotics, prebiotics and other feed additives to improve gut function and immunity in poultry: Robert Moore, RMIT University, Australia&lt;br&gt;11.Using models to optimise poultry nutrition: R. M. Gous and C. Fisher, University of KwaZulu-Natal and EFG Software, South Africa&lt;br&gt;12.Developments in feed technology to improve poultry nutrition: Charles Stark, Kansas State University, USA; and Adam Fahrenholz, North Carolina State University, USA&lt;br&gt;13.Alternative sources of protein for poultry nutrition: Paul A. Iji, Mehdi Toghyani,  Emmanuel U. Ahiwe and Apeh A. Omede, University of New England, Australia&lt;br&gt;14.Maintaining the safety of poultry feed: G. Raj Murugesan and Chasity M. Pender, BIOMIN America Inc., USA&lt;br&gt;15.Thermal adaptation and tolerance of poultry: Shlomo Yahav, Institute of Animal Science, ARO, Israel</t>
  </si>
  <si>
    <t>&lt;ul&gt;&lt;li&gt;Reviews advances in poultry genetics and their application in marker assisted breeding;&lt;/li&gt;&lt;li&gt;Summarises recent research on poultry digestion and nutritional requirements;&lt;/li&gt;&lt;li&gt;Discusses current studies on optimising the role of dietary components such as enzymes, minerals and probiotics&lt;br&gt;&lt;/li&gt;&lt;/ul&gt;</t>
  </si>
  <si>
    <t>10.19103/AS.2016.0011.2</t>
  </si>
  <si>
    <t>&lt;b&gt;"These books present a comprehensive coverage of issues facing wheat production globally. The authors represent the top scientists involved in the diverse areas that are important for sustainable wheat production and will this book provides an excellent resource for those interested in wheat improvement and production."&lt;/b&gt;&lt;br&gt;&lt;i&gt;Dr Hans-Joachim Braun, Director Global Wheat Program and CRP Wheat, International Maize and Wheat Improvement Center (CIMMYT), Mexico&lt;/i&gt;&lt;br&gt;&lt;br&gt;Wheat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wheat at each step in the value chain, from breeding to post-harvest storage. Volume 1 reviews research in wheat breeding and quality traits as well as diseases and pests and their management. Chapters in Part 1 review advances in understanding of wheat physiology and genetics and how this has informed developments in breeding, including developing varieties with desirable traits such as drought tolerance. Part 2 discusses aspects of nutritional and processing quality. Chapters in Part 3 cover research on key wheat diseases and their control as well as the management of insect pests and weeds.&lt;br&gt;&lt;br&gt;&lt;i&gt;Achieving sustainable cultivation of wheat Volume 1: Breeding, quality traits, pests and diseases&lt;/i&gt; will be a standard reference for cereal scientists in universities, government and other research centres and companies involved in wheat cultivation. It is accompanied by Volume 2 which reviews improvements in cultivation techniques.</t>
  </si>
  <si>
    <t>&lt;b&gt;Part 1 Wheat physiology and breeding&lt;/b&gt;&lt;br&gt;1.Wheat genetic resources: global conservation and use for the future: &lt;i&gt;P. Bramel, Global Crop Diversity Trust, Germany&lt;/i&gt;; &lt;br&gt;2.Sequencing and assembly of the wheat genome: &lt;i&gt;Kellye Eversole and Jane Rogers, International Wheat Genome Sequencing Consortium, USA; Beat Keller, University of Zurich, Switzerland; Rudi Appels, Murdoch University, Australia; Catherine Feuillet, Bayer Crop Science, USA&lt;/i&gt;; &lt;br&gt;3.Advances in wheat breeding techniques: &lt;i&gt;Alison R. Bentley and Ian Mackay, NIAB, UK&lt;/i&gt;; &lt;br&gt;4.Improving the uptake and assimilation of nitrogen in wheat plants: &lt;i&gt;Jacques Le Gouis, INRA, France and Malcolm Hawkesford, Rothamsted Research, UK&lt;/i&gt;; &lt;br&gt;5.Photosynthetic improvement of wheat plants: &lt;i&gt;Martin A. J. Parry, João Paulo Pennacchi, Luis Robledo-Arratia and Elizabete Carmo-Silva, Lancaster University, UK; and Luis Robledo-Arratia, University of Cambridge, UK&lt;/i&gt;; &lt;br&gt;6.Improving drought and heat tolerance in wheat: &lt;i&gt;Xinguo Mao, Institute of Crop Science, Chinese Academy of Agricultural Sciences, China; Delong Yang, College of Life Science and Technology, Gansu Agricultural University, China; and Ruilian Jing, Institute of Crop Science, Chinese Academy of Agricultural Sciences, China&lt;/i&gt;;&lt;br&gt;7.Advances in cold-resistant wheat varieties: &lt;i&gt;D.Z. Skinner, USDA-ARS, USA&lt;/i&gt;; &lt;br&gt;&lt;br&gt;&lt;b&gt;Part 2 Wheat nutritional and processing quality; &lt;/b&gt;&lt;b&gt;&lt;/b&gt;&lt;br&gt;8.Genetic and other factors affecting wheat quality: &lt;i&gt;A. S. Ross, Oregon State University, USA&lt;/i&gt;; &lt;br&gt;9.Measuring wheat quality: &lt;i&gt;Ian Batey, formerly CSIRO, Australia&lt;/i&gt;; &lt;br&gt;10.The nutritional and nutraceutical value of wheat: &lt;i&gt;Victoria Ndolo and Trust Beta, University of Manitoba, Canada&lt;/i&gt;; &lt;br&gt;&lt;br&gt;&lt;b&gt;Part 3 Wheat diseases, pests and weeds&lt;/b&gt;&lt;br&gt;11.Wheat diseases: an overview: &lt;i&gt;Albrecht Serfling, Doris Kopahnke, Antje Habekuss, Flutur ë Novakazi and Frank Ordon, Julius Kühn-Institute (JKI), Institute for Resistance Research and Stress Tolerance, Germany&lt;/i&gt;; &lt;br&gt;12.Advances in control of wheat rusts: &lt;i&gt;Z.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E. S. Lagudah, CSIRO Agriculture and Food, Australia&lt;/i&gt;; &lt;br&gt;13.Advances in control of wheat diseases: Fusarium head blight, wheat blast and powdery mildew: &lt;i&gt;Hermann Buerstmayr, University of Natural Resources and Life Sciences, Austria; Volker Mohler, Bavarian State Research Center for Agriculture, Germany; and Mohan Kohli, Institute of Agricultural Biotechnology, Paraguay&lt;/i&gt;; &lt;br&gt;14.Advances in disease-resistant wheat varieties: &lt;i&gt;James Anderson, University of Minnesota, USA&lt;/i&gt;; &lt;br&gt;15.Recent molecular technologies for tackling wheat diseases: &lt;i&gt;Indu Sharma, Pramod Prasad and Subhash C. Bhardwaj, ICAR-Indian Institute of Wheat and Barley Research, India&lt;/i&gt;; &lt;br&gt;16.Integrated wheat disease management: &lt;i&gt;Stephen N. Wegulo, University of Nebraska-Lincoln, USA&lt;/i&gt;; &lt;br&gt;17.Wheat pests: introduction, rodents and nematodes: &lt;i&gt;Marion O. Harris North Dakota State University, USA; Jens Jacob, Julius Kühn-Institut; Peter Brown, CSIRO, Australia; and Guiping Yan, North Dakota State University, USA&lt;/i&gt;; &lt;br&gt;18.Wheat pests: insects, mites, and prospects for the future: &lt;i&gt;Marion O. Harris and Kirk Anderson, North Dakota State University, USA; Mustapha El-Bouhssini, ICARDA, Morocco; Frank Peairs, Colorado State University, USA; Gary Hein, University of Nebraska, USA; and Steven Xu, USDA-ARS Northern Crops Institute, USA&lt;/i&gt;;&lt;br&gt;19.The impact of climate change on wheat insect pests: current knowledge and future trends: &lt;i&gt;Sanford D. Eigenbrode, University of Idaho, USA and Sarina Macfadyen, CSIRO, Australia&lt;/i&gt;; &lt;br&gt;20.Integrated pest management in wheat cultivation: &lt;i&gt;Abie Horrocks and Melanie Davidson, The New Zealand Institute for Plant &amp; Food Research Limited, New Zealand; and Paul Horne and Jessica Page, IPM Technologies Pty Limited, Australia&lt;/i&gt;; &lt;br&gt;21.Integrated weed management in wheat cultivation: &lt;i&gt;K. Neil Harker and John O’Donovan, Agriculture &amp; Agri-Food Canada; and Breanne Tidemann, University of Alberta, Canada&lt;/i&gt;; &lt;br&gt;</t>
  </si>
  <si>
    <t>&lt;ul&gt;&lt;li&gt;Discusses ways of ensuring genetic diversity, advances in wheat breeding and their use to improve properties such as drought resistance and cold tolerance;&lt;/li&gt;&lt;li&gt;Summarises research on factors affecting nutritional and other aspects of wheat quality;&lt;/li&gt;&lt;li&gt;Reviews advances in understanding wheat pests and diseases together with ways of controlling them such as disease-resistant varieties, integrated pest and weed management&lt;br&gt;&lt;/li&gt;&lt;/ul&gt;</t>
  </si>
  <si>
    <t>10.19103/AS.2016.0004.1</t>
  </si>
  <si>
    <t>TVKC;PSTD;PSTL;PSTP;TVDR;TVF;TVG;TVKF</t>
  </si>
  <si>
    <t>TVK;PSTB;TVDR;TVF;TVG;TVP</t>
  </si>
  <si>
    <t>Originating in Central Asia, apples are one of the most important fruits globally and are grown in over 100 countries. Apple cultivation faces a number of challenges. Increasing global competition has put the focus on lowering costs whilst further improving sensory quality and shelf-life. There is a need to reduce inputs such as water, fertiliser and labour, both to save costs and reduce environmentally-damaging emissions and pollution. There is a continual battle with fungal, viral and bacterial diseases as well as insect pests. In the long term there is a need for new varieties able to withstand disease or more extreme conditions associated with climate change. This means preserving genetic variety and exploiting new molecular breeding techniques opened up by the sequencing of the apple genome in 2010.&lt;br&gt;&lt;br&gt;Drawing on an international range of expertise, this collection focuses on ways of improving the cultivation of apples as a food crop at each step in the value chain, from breeding through to post-harvest storage. The book first reviews research in apple physiology and breeding. The following sections focus on cultivation techniques through to post-harvest storage, followed by a discussion of diseases and pests and their management. Concluding chapters address wider issues such as economics, consumer trends and sustainability.&lt;br&gt;&lt;br&gt;&lt;i&gt;Achieving sustainable cultivation of apples &lt;/i&gt;will be a standard reference for fruit and horticultural scientists in universities, government and other research centres and companies producing apples.</t>
  </si>
  <si>
    <t>&lt;b&gt;&lt;br&gt;Part 1 Plant physiology and breeding&lt;/b&gt;&lt;br&gt;1.Ensuring the genetic diversity of apples: &lt;i&gt;Gayle M. Volk, USDA-ARS-CARR National Laboratory for Genetic Resources Preservation, USA&lt;/i&gt;; &lt;br&gt;2.The apple genome - harbinger of innovation for sustainable apple production: &lt;i&gt;Amit Dhingra,  Washington State University, USA&lt;/i&gt;; &lt;br&gt;3.Advances in understanding apple tree growth: rootstocks and planting systems: &lt;i&gt;Dugald C. Close and Sally A. Bound, University of Tasmania, Australia&lt;/i&gt;; &lt;br&gt;4.Advances in understanding apple tree growth: the manipulation of tree growth and development: &lt;i&gt;Dugald C. Close and Sally A. Bound, University of Tasmania, Australia&lt;/i&gt;; &lt;br&gt;5.Advances in understanding flowering and pollination in apple trees: &lt;i&gt;Peter M. Hirst, Purdue University, USA&lt;/i&gt;; &lt;br&gt;6.Advances in understanding apple fruit development: &lt;i&gt;A.N. Lakso and M. C. Goffinet, Cornell University, USA&lt;/i&gt;; &lt;br&gt;7.Evaluating and improving rootstocks for apple cultivation: &lt;i&gt;G. Fazio, USDA-ARS/Cornell University, USA&lt;/i&gt;; &lt;br&gt;8.Advances in marker-assisted breeding of apples: &lt;i&gt;K. Evans and C. Peace, Washington State University, USA&lt;/i&gt;; &lt;br&gt;&lt;br&gt;&lt;b&gt;Part 2 Cultivation techniques&lt;/b&gt;&lt;br&gt;9.Innovations in apple tree cultivation to manage crop load and ripening: &lt;i&gt;Stefano Musacchi, Washington State University, USA; and Duane Greene, University of Massachusetts, USA&lt;/i&gt;; &lt;br&gt;10.Advances in soil and nutrient management in apple cultivation: &lt;i&gt;G. H. Neilsen, D. Neilsen and T. Forge, Summerland Research and Development Centre Agriculture and Agri-Food Canada; and
K. Hannam, Natural Resources Canada&lt;/i&gt;; &lt;br&gt;11.Mechanization and automation for apple production: &lt;i&gt;Q. Zhang, M. Karkee and L. R. Khot, Washington State University, USA&lt;/i&gt;; &lt;br&gt;12.Sustainable approaches to control postharvest diseases of apples: &lt;i&gt;W. J. Janisiewicz and W. M. Jurick II, USDA-ARS, USA&lt;/i&gt;; &lt;br&gt;13.Advances in postharvest handling and storage of apples: &lt;i&gt;Christopher B. Watkins, Cornell University, USA&lt;/i&gt;; &lt;br&gt;&lt;br&gt;&lt;b&gt;Part 3 Diseases and pests&lt;/b&gt;&lt;br&gt;14.Pre- and postharvest fungal apple diseases: &lt;i&gt;Wayne M. Jurick II, USDA-ARS, USA and Kerik D. Cox, Cornell University, USA&lt;/i&gt;; &lt;br&gt;15.Management of viruses and virus-like agents affecting apple production: &lt;i&gt;Kenneth C. Eastwell, Washington State University, USA&lt;/i&gt;; &lt;br&gt;16.Bacterial diseases affecting apples: &lt;i&gt;John Norelli, USDA-ARS, USA&lt;/i&gt;; &lt;br&gt;17.Sustainable arthropod management for apples: &lt;i&gt;Elizabeth H. Beers,  Washington State University, USA&lt;/i&gt;; &lt;br&gt;18.Advances in pest- and disease-resistant apple varieties: &lt;i&gt;Markus Kellerhals,  Agroscope, Switzerland&lt;/i&gt;; &lt;br&gt;&lt;br&gt;&lt;b&gt;Part 4 Sustainability&lt;/b&gt;&lt;br&gt;19.The economics of apple production: &lt;i&gt;R. Karina Gallardo, Washington State University, USA; and Hildegard Garming, Thünen Institute of Farm Economics, Germany&lt;/i&gt;; &lt;br&gt;20.Consumer trends in apple sales: &lt;i&gt;Desmond O’Rourke, Washington State University and Belrose Inc., USA&lt;/i&gt;; &lt;br&gt;21.Assessing the environmental impact and sustainability of apple cultivation: &lt;i&gt;D. Granatstein, Washington State University, USA; and G. Peck, Cornell University, USA&lt;/i&gt;; &lt;br&gt;22.Growing organic apples in Europe: &lt;i&gt;Jutta Kienzle, Independent Researcher, Germany; and Markus Kelderer, Research Station of Laimburg, Italy&lt;/i&gt;; &lt;br&gt;</t>
  </si>
  <si>
    <t>&lt;ul&gt;&lt;li&gt;Detailed coverage of the latest research on plant physiology, including flowering and pollination in trees, apple fruit development and ripening;&lt;/li&gt;&lt;li&gt;Reviews current best practice in tree training, pruning and thinning operations, including the use of growth regulators and new areas such as mechanisation and automation; &lt;/li&gt;&lt;li&gt;Discusses the range of fungal and viral diseases affecting apples&lt;br&gt;&lt;/li&gt;&lt;/ul&gt;</t>
  </si>
  <si>
    <t>10.19103/AS.2016.0017</t>
  </si>
  <si>
    <t>TVS;TVF;TVG</t>
  </si>
  <si>
    <t>TEC003070;SCI073000</t>
  </si>
  <si>
    <t>&lt;b&gt;"For anyone who wants information on the insect pests of rice, this book provides an enormous amount of information about the root and stem feeders, stem borers, gall midges, leafhoppers, planthoppers, foliage feeders and panicle feeders, together with colour illustrations and line drawings, supported by an extensive list of references to each chapter. For each insect, information is given on their distribution, host plants, their biology/ecology and plant damage they cause."&lt;/b&gt;&lt;br&gt;&lt;i&gt;Outlooks on Pest Management&lt;/i&gt;&lt;br&gt;&lt;br&gt;The rice plant is an ideal host for many insect species. All of the plant parts are vulnerable to insect-feeding from the time of sowing till harvest. There are over 800 insect species damaging rice in one way or another, although the majority of them do very little damage. In tropical Asia only about 20 species are of major importance. In Africa, 15 species of insects are considered major rice pests and in the Americas about 20 species are considered major pests.&lt;br&gt;&lt;br&gt;To develop effective pest management strategies, it is essential to properly identify and understand the biology and ecology of insect pests and the arthropods that help regulate their populations. This book effectively utilizes the unique knowledge and expertise of leading rice entomologists from Africa, Asia and the Americas to provide the first global coverage of rice insect pests. The discussion of each pest includes geographical distribution, plant hosts other than rice, description and
biology, plant damage and ecology.</t>
  </si>
  <si>
    <t>1. Biology and ecology of rice-feeding insects: root and stem feeders&lt;br&gt;2. Biology and ecology of rice-feeding insects: stem borers and rice gall midges&lt;br&gt;3. Biology and ecology of rice-feeding insects: leafhoppers and planthoppers&lt;br&gt;4. Biology and ecology of rice-feeding insects: foliage feeders&lt;br&gt;5. Biology and ecology of rice-feeding insects: panicle feeders&lt;br&gt;6. Integrated pest management (IPM) of rice</t>
  </si>
  <si>
    <t>&lt;ul&gt;&lt;li&gt;Covers almost 100 species of the most important insect pests affecting rice cultivation&lt;/li&gt;&lt;li&gt;Brings together the key research on each pest, includingdescription and biology and effects on rice plants&lt;/li&gt;&lt;li&gt;Written by a team of leading entomologists withexperience of rice pests in Asia, Africa, the United Statesand Latin America&lt;/li&gt;&lt;li&gt;Includes over 150 photographs and images&lt;/li&gt;&lt;/ul&gt;</t>
  </si>
  <si>
    <t>10.19103/AS.2017.0038</t>
  </si>
  <si>
    <t>PSVT7;TVF;TVKC;TVP</t>
  </si>
  <si>
    <t>SCI025000;TEC003070;TEC058000</t>
  </si>
  <si>
    <t>PSVA;TVF;TVK;TVP</t>
  </si>
  <si>
    <t>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maize at each step in the value chain, from breeding to post-harvest storage. Volume 1 reviews research on breeding and its use in improving nutritional quality and agronomic performance. It then goes on to discuss the challenges in translating these advances into effective outcomes for smallholders in the developing world.&lt;br&gt;&lt;br&gt;Achieving sustainable cultivation of maize Volume 1: From improved varieties to local applications will be a standard reference for cereal scientists in universities, government and other research centres and companies involved in maize cultivation. It is accompanied by Volume 2 which reviews improvements in cultivation techniques as well as the management of pests and diseases.</t>
  </si>
  <si>
    <t>&lt;b&gt;Part 1 Genetic diversity and breeding&lt;/b&gt;&lt;br&gt;1.Ensuring the genetic diversity of maize and its wild relatives: &lt;i&gt;J. Stephen Smith, Iowa State University, USA; Candice A. C. Gardner, USDA-ARS/Iowa State University, USA; and Denise E. Costich, CIMMYT Germplasm Bank (Maize Collection), Mexico&lt;/i&gt;; &lt;br&gt;2.Key challenges in maize breeding in sub-Saharan Africa: &lt;i&gt;Baffour Badu-Apraku, IITA, Nigeria; M.A.B. Fakorede and R.O. Akinwale, Obafemi Awolowo University, Ile-Ife, Nigeria&lt;/i&gt;; &lt;br&gt;3.Developing maize-breeding methods and cultivars to meet the challenge of climate change: &lt;i&gt;Marcelo J. Carena, North Dakota State University, USA&lt;/i&gt;; &lt;br&gt;4.Understanding and improving protein traits in maize: &lt;i&gt;Yongrui Wu, National Key Laboratory of Plant Molecular Genetics, CAS Center for Excellence in Molecular Plant Sciences, Institute of Plant Physiology &amp; Ecology, Shanghai Institutes for Biological Sciences, Chinese Academy of Sciences, China; and Joachim Messing, Waksman Institute of Microbiology, Rutgers University, USA&lt;/i&gt;; &lt;br&gt;5.Advances in mycotoxin-resistant maize varieties: &lt;i&gt;Marilyn L. Warburton and W. Paul Williams, USDA-ARS Corn Host Plant Research Resistance Unit, USA&lt;/i&gt;; &lt;br&gt;6.Advances in cold-tolerant maize varieties:&lt;i&gt;Csaba L. Marton and Zsuzsanna Tóthné Zsubori, MTA Centre for Agricultural Research, Hungary&lt;/i&gt;;&lt;br&gt;&lt;br&gt;&lt;b&gt;Part 2 Understanding and improving maize nutritional and sensory quality&lt;/b&gt;&lt;br&gt;7.Nutritional and nutraceutical/functional properties of maize: &lt;i&gt;Dharam Paul Chaudhary, Indian Institute of Maize Research (IIMR), India&lt;/i&gt;; &lt;br&gt;8.Biofortification of maize: &lt;i&gt;Eliab Simpungwe, HarvestPlus, Zambia&lt;/i&gt;; &lt;br&gt;9.Assessing and improving the nutritional quality of maize: &lt;i&gt;Elena Lima-Cabello and Paula Robles-Bolivar, Spanish National Research Council (CSIC), Spain and Jose C. Jimenez-Lopez, Spanish National Research Council (CSIC), Spain and The University of Western Australia, Australia&lt;/i&gt;; &lt;br&gt;10.Analysing maize grain quality: &lt;i&gt;Glen P. Fox and Tim J. O’Hare, The University of Queensland, Australia&lt;/i&gt;; &lt;br&gt;&lt;br&gt;&lt;b&gt;Part 3 Translating research into practice: improving maize cultivation in the developing world&lt;/b&gt;&lt;br&gt;11.Constraints in adopting improved technologies for maize cultivation: the case of Africa: &lt;i&gt;T. Abdoulaye, The International Institute of Tropical Agriculture (IITA), Nigeria; A. S. Bamire and A. A. Akinola, Obafemi Awolowo University, Nigeria; and A. Alene, A. Menkir and V. Manyong, The International Institute of Tropical Agriculture (IITA), Nigeria&lt;/i&gt;; &lt;br&gt;12.Supporting small holders in maize cultivation: using an agricultural innovation systems approach: &lt;i&gt;Mariana Wongtschowski and Remco Mur, Royal Tropical Institute (KIT), The Netherlands; and Carolina Camacho, the International Maize and Wheat Improvement Center (CIMMYT), Mexico&lt;/i&gt;; &lt;br&gt;13.Women and maize cultivation: increasing productivity through gender analysis: &lt;i&gt;Cheryl Doss, Oxford University, UK&lt;/i&gt;; &lt;br&gt;</t>
  </si>
  <si>
    <t>&lt;ul&gt;&lt;li&gt;Reviews key challenges and advances in maize breeding methods;&lt;/li&gt;&lt;li&gt;Discusses the development of varieties with enhanced nutritional and other properties such as improved protein content and abiotic stress resistance;&lt;/li&gt;&lt;li&gt;Summarises key steps being taken to support smallholders growing maize in developing countries&lt;br&gt;&lt;/li&gt;&lt;/ul&gt;</t>
  </si>
  <si>
    <t>10.19103/AS.2016.0001</t>
  </si>
  <si>
    <t>TVKC;PSTD;PSTL;PSTS;TVF;TVG;TVM</t>
  </si>
  <si>
    <t>TVK;PST;TVF;TVG;TVM</t>
  </si>
  <si>
    <t>&lt;b&gt;"Overall, Drs Acuff and Dickson have produced a truly international and model reference here; it reflects robust research-based knowledge and best practices across the entire supply chain of the beef industry.  Authors reflect international expertise, and the topics are well-organized and germane to beef’s role in public health.  Each author has compiled a very comprehensive discussion of their respective topics; but each chapter is ultimately comprehensible on food safety issues for even the less-knowledgeable reader.  The text reflects the thoughts and knowledge of some of the best food safety minds in the business… all-in-all, a great read!"&lt;/b&gt;&lt;br&gt;&lt;i&gt;Meat Science&lt;/i&gt;&lt;br&gt;&lt;br&gt;Beef production faces a range of challenges. There is an ongoing need to ensure safety in the face of threats from zoonoses and other contaminants, particularly in more intensive beef production systems and with more complex supply chains (allowing potentially broader transmission). At the same time, consumers have ever higher expectations of sensory and nutritional quality.&lt;br&gt;&lt;br&gt;Drawing on an international range of expertise, this book reviews research addressing safety challenges in beef production. The first part of the book addresses pathogenic risks on the farm, developments in detection techniques and safety management. The second part of the book reviews safety issues in the rest of the supply chain, from slaughterhouse operations to management of the cold chain and consumer handling of fresh beef.&lt;br&gt;&lt;br&gt;&lt;i&gt;Ensuring safety and quality in the production of beef Volume 1: Safety&lt;/i&gt; will be a standard reference for animal and food scientists in universities, government and other research centres and companies involved in beef production. It is accompanied by Volume 2 which reviews quality issues in beef production.</t>
  </si>
  <si>
    <t>&lt;b&gt;Part 1 Ensuring safety on the farm&lt;/b&gt;&lt;br&gt;1.Pathogens affecting beef: &lt;i&gt;James E. Wells and Elaine D. Berry, US Meat Animal Research Center, USDA-ARS, USA&lt;/i&gt;; &lt;br&gt;2.Methods for detecting pathogens in the beef food chain: an overview: &lt;i&gt;Pina M. Fratamico, Joseph M. Bosilevac and John W. Schmidt, USDA-ARS, USA&lt;/i&gt;; &lt;br&gt;3.Methods for detecting pathogens in the beef food chain: detecting particular pathogens: &lt;i&gt;Pina M. Fratamico, Joseph M. Bosilevac and John W. Schmidt, USDA-ARS, USA&lt;/i&gt;; &lt;br&gt;4.Food safety management on farms producing beef: &lt;i&gt;Peter Paulsen, Frans J. M. Smulders and Friederike Hilbert, University of Veterinary Medicine, Austria&lt;/i&gt;; &lt;br&gt;5.Ensuring the safety of feed for beef cattle: &lt;i&gt;Grant Dewell, Iowa State University, USA&lt;/i&gt;; &lt;br&gt;6.Detecting antibiotic residues in animal feed: the case of distiller’s grains: &lt;i&gt;Lynn Post, Food and Drug Administration, USA&lt;/i&gt;;&lt;br&gt; &lt;br&gt;&lt;b&gt;Part 2 Ensuring safety at slaughter&lt;/b&gt;&lt;br&gt;7.Beef carcass inspection systems: &lt;i&gt;William James, formerly Food Safety and Inspection Service (FSIS)-USDA, USA&lt;/i&gt;; &lt;br&gt;8.Maintaining the safety and quality of beef carcass meat: &lt;i&gt;James S. Dickson, Iowa State University, USA and Gary R. Acuff, Texas A&amp;M University, USA&lt;/i&gt;; &lt;br&gt;9.Optimizing the microbial shelf-life of fresh beef: &lt;i&gt;Declan J. Bolton, Teagasc Food Research Centre (Ashtown), Ireland&lt;/i&gt;; &lt;br&gt;10.Ensuring beef safety through consumer education: &lt;i&gt;Janet M. Riley, North American Meat Institute, USA&lt;/i&gt;; &lt;br&gt;11.Traceability in the beef supply chain &lt;i&gt;Daniel D. Buskirk and Tristan P. Foster, Michigan State University, USA&lt;/i&gt;; &lt;br&gt;</t>
  </si>
  <si>
    <t>&lt;ul&gt;&lt;li&gt;Reviews current research on the main pathogens affecting beef;&lt;/li&gt;&lt;li&gt;Summarises best practice in pathogen detection and safety management on the farm;&lt;/li&gt;&lt;li&gt;Discusses methods for ensuring safety in the food chain from slaughter to consumer handling of fresh beef&lt;br&gt;&lt;/li&gt;&lt;/ul&gt;</t>
  </si>
  <si>
    <t>10.19103/AS.2016.0008</t>
  </si>
  <si>
    <t>TVHB;TVF;TVG</t>
  </si>
  <si>
    <t>&lt;b&gt;”All three volumes of &lt;i&gt;Achieving sustainable production of milk&lt;/i&gt; should be considered as a whole…Over more than 1200 pages, the authors review all fields of milk production, beginning with milk composition, genetics and breeding, safety and milk quality, sustainability of milk production as well as dairy herd management, health, welfare and nutrition of dairy. All three volumes could be considered a standard reference for graduate students in the fields of dairy science and veterinary medicine, animal and dairy scientists at universities and other research centres, and also those in governments and companies involved or working in the field of milk production.”&lt;/b&gt;&lt;br&gt;&lt;i&gt; Animal Feed Science and Technology&lt;/i&gt;&lt;br&gt;&lt;br&gt;In meeting rising demand, more intensive dairying systems face a range of challenges such as maintaining high standards of safety in the face of the continuing threat from zoonoses, whilst sustaining nutritional and sensory quality. At the same time farms need to become more efficient and sustainable. Finally, farming must also meet higher standards of animal health and welfare. Smallholder systems in developing countries face problems such as poor cattle nutrition, low productivity and vulnerability to disease which impact on safety, quality, sustainability and animal welfare.&lt;br&gt;&lt;br&gt;Drawing on an international range of expertise, this book reviews research addressing safety, quality and sustainability. Part 1 reviews pathogens affecting milk, their detection and control. The second part of the book discusses the environmental impact of dairy farming and ways it can be better managed, from improved nutrition to ways of protecting biodiversity. The book also reviews ways of supporting smallholders improve dairy farming in the developing world.&lt;br&gt;&lt;br&gt;&lt;i&gt;Achieving sustainable production of milk Volume 2: Safety, quality and sustainability&lt;/i&gt; will be a standard reference for animal and dairy scientists in universities, government and other research centres and companies involved in milk production. It is accompanied by two further volumes which review milk composition, genetics and breeding as well as dairy herd management and welfare.</t>
  </si>
  <si>
    <t>&lt;b&gt;Part 1  Ensuring the safety and quality of milk on the farm&lt;br&gt;&lt;/b&gt;1.Pathogens affecting raw milk from cows: &lt;i&gt;Claire Verraes, Sabine Cardoen and Wendie Claeys, Federal Agency for the Safety of the Food Chain, Belgium; and Lieve Herman, Institute for Agricultural and Fisheries Research, Belgium&lt;/i&gt;; &lt;br&gt;2.Detecting pathogens in milk on dairy farms: key issues for developing countries: &lt;i&gt;Delia Grace, Silvia Alonso, Johanna Lindahl, Sara Ahlberg and Ram Pratim Deka, International Livestock Research Institute (ILRI), Kenya&lt;/i&gt;; &lt;br&gt;3.Mastitis, milk quality and yield: &lt;i&gt;P. Moroni, Cornell University, USA and University of Milano, Italy; F. Welcome, Cornell University, USA; and M. F. Addis, Porto Conte Ricerche, Italy&lt;/i&gt;; &lt;br&gt;4.Chemical contaminants in milk: &lt;i&gt;Bernadette O’Brien and Kieran Jordan, Teagasc, Ireland&lt;/i&gt;; &lt;br&gt;5.Detecting and preventing contamination of dairy cattle feed: &lt;i&gt;Delia Grace, International Livestock Research Institute (ILRI), Kenya; Johanna Lindahl, International Livestock Research Institute (ILRI), Kenya and Swedish University of Agricultural Sciences, Sweden; Erastus Kang’ethe, University of Nairobi, Kenya; and Jagger Harvey, Biosciences Eastern and Central Africa Hub, International Livestock Research Institute (ILRI), Kenya; Feed the Future Innovation Lab for the Reduction of Post-Harvest Loss, Kansas State University, USA&lt;/i&gt;;&lt;br&gt;6.Minimizing the development of antimicrobial resistance on dairy farms: appropriate use of antibiotics for the treatment of mastitis: &lt;i&gt;Pamela L. Ruegg, University of Wisconsin-Madison, USA&lt;/i&gt;; &lt;br&gt;7.Managing sustainable food safety on dairy farms: &lt;i&gt;Réjean Bouchard, VIDO-InterVac/University of Saskatchewan, Canada; Helen Dornom, Dairy Australia, Australia; Anne-Charlotte Dockès, Institut de l’Élevage, France; Nicole Sillett, Dairy Farmers of Canada, Canada; and Jamie Jonker, National Milk Producers Federation, USA&lt;/i&gt;;&lt;br&gt;&lt;br&gt;&lt;b&gt;Part 2 Sustainability &lt;/b&gt;&lt;br&gt;8.‘Towards’ sustainability of dairy farming: an overview: &lt;i&gt;Norman R. Scott and Curt Gooch, Cornell University, USA&lt;/i&gt;; &lt;br&gt;9.Setting environmental targets for dairy farming: &lt;i&gt;Sophie Bertrand, French Dairy Inter-branch Organization, France&lt;/i&gt;; &lt;br&gt;10.Grassland management to minimize the environmental impact of dairy farming: &lt;i&gt;Margaret E. Graves, Dalhousie University, Canada; and Ralph C. Martin, University of Guelph, Canada&lt;/i&gt;; &lt;br&gt;11.Improved energy and water management to minimize the environmental impact of dairy farming: &lt;i&gt;J. Upton, E. Murphy and L. Shalloo, Teagasc, Ireland; M. Murphy, Cork Institute of Technology, Ireland; and I.J.M. De Boer and P.W.G. Groot Koerkamp, Wageningen University, The Netherlands&lt;/i&gt;; &lt;br&gt;12.Ensuring biodiversity in dairy farming: &lt;i&gt;Ben Tyson, Central Connecticut State University, USA; Liza Storey and Nick Edgar, New Zealand Landcare Trust, New Zealand; Jonathan Draper, Central Connecticut State University, USA; and Christine Unson, Southern Connecticut State University, USA&lt;/i&gt;; &lt;br&gt;13.Organic dairy farming and sustainability: &lt;i&gt;Florian Leiber, Adrian Muller, Veronika Maurer, Christian Schader and Anna Bieber, Research Institute of Organic Agriculture (FiBL), Switzerland&lt;/i&gt;; &lt;br&gt;14.Trends in dairy farming and milk production: the cases of the United Kingdom and New Zealand: &lt;i&gt;Alison Bailey, Lincoln University, New Zealand&lt;/i&gt;; &lt;br&gt;15.Assessing the overall impact of dairy sector: &lt;i&gt;J. P. Hill, Fonterra Cooperative Group, New Zealand&lt;/i&gt;;&lt;br&gt;&lt;br&gt;&lt;b&gt;Part 3 Improving quality, safety and sustainability in developing countries&lt;/b&gt;&lt;br&gt;16.Improving smallholder dairy farming in tropical Asia: &lt;i&gt;John Moran, Profitable Dairy Systems, Australia&lt;/i&gt;; &lt;br&gt;17.Improving smallholder dairy farming in Africa: &lt;i&gt;J. M. K. Ojango, R. Mrode, A. M. Okeyo, International Livestock Research Institute (ILRI), Kenya; J. E. O. Rege, Emerge-Africa, Kenya;
M. G. G. Chagunda, Scotland’s Rural College (SRUC), UK; and D. R. Kugonza, Makerere University, Uganda&lt;/i&gt;; &lt;br&gt;18.Organic dairy farming in developing countries: &lt;i&gt;Gidi Smolders, Wageningen University, The Netherlands; Mette Vaarst, Aarhus University, Denmark&lt;/i&gt;; &lt;br&gt;</t>
  </si>
  <si>
    <t>&lt;ul&gt;&lt;li&gt;Summarises current research on pathogenic risks affecting milk and ways they can be controlled on the farm;&lt;/li&gt;&lt;li&gt;Reviews ways of measuring and reducing the environmental impact of dairy farming such as better grassland management;&lt;/li&gt;&lt;li&gt;Assesses the wider role of dairy farming and how it can be improved in the developing world&lt;br&gt;&lt;/li&gt;&lt;/ul&gt;</t>
  </si>
  <si>
    <t>10.19103/AS.2016.0005.02</t>
  </si>
  <si>
    <t>TVHF;TVD;TVF;TVG</t>
  </si>
  <si>
    <t>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rice at each step in the value chain, from breeding to post-harvest storage. Volume 1 reviews research in physiology and breeding and its application to produce varieties with improved traits such as higher yields. It then goes on to discuss nutritional and other aspects of rice quality and the ways these can be enhanced.&lt;br&gt;&lt;br&gt;&lt;i&gt;Achieving sustainable cultivation of rice Volume 1: Breeding for higher quality and yield&lt;/i&gt; will be a standard reference for rice scientists in universities, government and other research centres and companies involved in rice cultivation. It is accompanied by Volume 2 which reviews improvements in cultivation techniques, pest and disease management.</t>
  </si>
  <si>
    <t>&lt;b&gt;Part 1 Rice breeding&lt;/b&gt;&lt;br&gt;1.Ensuring and exploiting genetic diversity in rice: &lt;i&gt;Jennifer Spindel and Susan McCouch, Cornell University, USA&lt;/i&gt;; &lt;br&gt;2.Advances in molecular breeding techniques for rice: &lt;i&gt;R. B. Angeles-Shim and M. Ashikari,  Nagoya University, Japan&lt;/i&gt;; &lt;br&gt;3.Breeding strategies to improve rice yields: an overview: &lt;i&gt;K. K. Jena and G. Ramkumar, International Rice Research Institute, The Philippines&lt;/i&gt;; &lt;br&gt;4.Improving photosynthesis in rice: from small steps to giant leaps: &lt;i&gt;R. F. Sage, University of Toronto, Canada; and Shunsuke Adachi and Tadashi Hirasawa, Tokyo University of Agriculture and Technology, Japan&lt;/i&gt;; &lt;br&gt;5.Breeding green super rice (GSR) varieties for sustainable rice cultivation: &lt;i&gt;Z. Li, Chinese Academy of Agricultural Sciences, China; and J. Ali,
International Rice Research Institute, The Philippines&lt;/i&gt;; &lt;br&gt;6.Mechanisms of drought tolerance in rice: &lt;i&gt;Anuj Kumar, Supratim Basu, Venkategowda Ramegowda and Andy Pereira, University of Arkansas, USA&lt;/i&gt;&lt;br&gt;&lt;br&gt;&lt;b&gt;Part 2 Rice nutritional and processing quality&lt;/b&gt;&lt;br&gt;7.Advances in understanding the role of rice in nutrition: &lt;i&gt;Melissa Fitzgerald, University of Queensland, Australia; Adoracion Resurreccion, International Rice Research Institute, The Philippines; and Julie Pua Ferraz, Diabetes Foundation Marikina and Calamba Doctors' Hospital, The Philippines&lt;/i&gt;; &lt;br&gt;8.The nutraceutical properties of rice: &lt;i&gt;Lu Yu, University of Maryland, USA; and Margaret Slavin and Mengyi Dong, George Mason University, USA&lt;/i&gt;; &lt;br&gt;9. Biofortified Golden Rice: an additional intervention for vitamin A deficiency: &lt;i&gt;Adrian Dubock, Golden Rice Humanitarian Board, Switzerland&lt;/i&gt;; &lt;br&gt;10.Development of rice varieties with improved iron content in grain: &lt;i&gt;Navreet K. Bhullar, ETH Zurich, Switzerland&lt;/i&gt;; &lt;br&gt;11.Quality parameters and testing methods in rice cultivation: &lt;i&gt;Rachelle Ward, NSW Department of Primary Industries, Australia&lt;/i&gt;; &lt;br&gt;12.Agronomic and environmental factors affecting rice grain quality: &lt;i&gt;Chuan Tong and Jinsong Bao, Zhejiang University, China&lt;/i&gt;; &lt;br&gt;</t>
  </si>
  <si>
    <t>&lt;ul&gt;&lt;li&gt;Reviews developments in understanding and protecting genetic diversity in rice, and how this translates into marker-assisted and other developments in breeding;&lt;/li&gt;&lt;li&gt;Discusses advances in breeding varieties with enhanced properties such as high yield and drought tolerance;&lt;/li&gt;&lt;li&gt;Summarises current research on understanding and improving nutritional properties such as vitamin and mineral content&lt;br&gt;&lt;/li&gt;&lt;/ul&gt;</t>
  </si>
  <si>
    <t>10.19103/AS.2016.0003.1</t>
  </si>
  <si>
    <t>TVKC;PSTD;PSTL;TVF;TVG;TVKF</t>
  </si>
  <si>
    <t>TVK;PST;TVDR;TVF;TVG</t>
  </si>
  <si>
    <t>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rice at each step in the value chain, from breeding to post-harvest storage. Volume 2 reviews research in improving cultivation in such areas as irrigation and nutrition as well as developments in disease and pest management.&lt;br&gt;&lt;br&gt;&lt;i&gt;Achieving sustainable cultivation of rice Volume 2: Cultivation, pest and disease management&lt;/i&gt; will be a standard reference for rice scientists in universities, government and other research centres and companies involved in rice cultivation. It is accompanied by Volume 1 which reviews research in breeding, nutritional and other aspects of rice quality.</t>
  </si>
  <si>
    <t>&lt;b&gt;Part 1 Rice cultivation techniques&lt;/b&gt;&lt;br&gt;1.Advances in irrigation techniques for rice cultivation: &lt;i&gt;D. S. Gaydon, CSIRO Agriculture, Australia&lt;/i&gt;; &lt;br&gt;2.Advances in nutrient management in rice cultivation: &lt;i&gt;Bijay-Singh, Punjab Agricultural University, India and V.K. Singh, Indian Agricultural Research Institute, India&lt;/i&gt;; &lt;br&gt;3.Sustainable rice cultivation in coastal saline soils: a case study: &lt;i&gt;Sukanta K. Sarangi and Buddheswar Maji, ICAR-Central Soil Salinity Research
Institute, India&lt;/i&gt;; &lt;br&gt;4.Dry-seeded and aerobic rice cultivation: &lt;i&gt;T. Parthasarathi, Ben-Gurion University of the Negev, Israel; M. Kokila, D. Selvakumar, V. Meenakshi and A. Kowsalya, Tamil Nadu Agricultural University, India; K. Vanitha, Tamil Nadu Rice Research Institute, Tamil Nadu Agricultural University, India; A. Tariq, University of Copenhagen, Denmark; A. Surendran, Rutgers University, USA; and Eli Vered, Netafim Irrigation Ltd, Israel&lt;/i&gt;; &lt;br&gt;5.Processing rice straw and husks as co-products: &lt;i&gt;Nguyen Van Hung, Carlito Balingbing, James Quilty, Bjoern Ole Sander, Matty Demont and Martin Gummert, International Rice Research Institute (IRRI), The Philippines&lt;/i&gt;; &lt;br&gt;&lt;br&gt;&lt;b&gt;Part 2 Overall management of rice cultivation&lt;/b&gt;&lt;br&gt;6.Yield gap analysis towards meeting future rice demand: &lt;i&gt;Kazuki Saito et al., Africa Rice Center, Benin&lt;/i&gt;; &lt;br&gt;7.Developments in the system of rice intensification (SRI): &lt;i&gt;Norman Uphoff, Cornell University, USA&lt;/i&gt;; &lt;br&gt;8.Assessing the sustainability impacts of rice cultivation: &lt;i&gt;Wyn Ellis, Sustainable Rice Platform, Thailand&lt;/i&gt;; &lt;br&gt;&lt;br&gt;&lt;b&gt;Part 3 Rice pests&lt;/b&gt;&lt;br&gt;9.Rice insect pests: biology and ecology: &lt;i&gt;E. A. Heinrichs, University of Nebraska-Lincoln, USA; F. Nwilene, The Africa Rice Center, Nigeria; M. Stout, Louisiana State University, USA; B. Hadi, International Rice Research Institute (IRRI), The Philippines; and T. Freitas, Universidade Federal Rio Grande do Sul, Brazil&lt;/i&gt;; &lt;br&gt;10.Management of rice insect pests: &lt;i&gt;E. A. Heinrichs, University of Nebraska-Lincoln, USA; F. Nwilene, The Africa Rice Center, Nigeria; M. Stout, Louisiana State University, USA; B. Hadi, International Rice Research Institute (IRRI), The Philippines; and T. Freitas, Universidade Federal Rio Grande do Sul, Brazil&lt;/i&gt;; &lt;br&gt;11.Plant protection products in rice cultivation: critical issues in risk assessment and management to promote sustainable use: &lt;i&gt;Maura Calliera and Ettore Capri, Università Cattolica Sacro Cuore di Piacenza, Italy&lt;/i&gt;; &lt;br&gt;12.Integrated pest management for sustainable rice cultivation: a holistic approach: &lt;i&gt;F. G. Horgan, University of Technology Sydney, Australia&lt;/i&gt;; &lt;br&gt;13.Control of rodent pests in rice cultivation: &lt;i&gt;P. R. Brown et al., CSIRO Agriculture and Food, Australia&lt;/i&gt;; &lt;br&gt;14.Integrated weed management techniques for rice: &lt;i&gt;Simerjeet Kaur and Gulshan Mahajan, Punjab Agricultural University, India; and Bhagirath S. Chauhan, The University of Queensland, Australia&lt;/i&gt;; &lt;br&gt;</t>
  </si>
  <si>
    <t>&lt;ul&gt;&lt;li&gt;Summarises advances in cultivation practices to close yield gaps, including more efficient irrigation and nutrition techniques;&lt;/li&gt;&lt;li&gt;Discusses innovative methods of ‘climate-smart’ cultivation such as integrated crop management and the system of rice intensification (SRI);&lt;/li&gt;&lt;li&gt;Reviews the latest research on insect pests, weeds and integrated pest management&lt;br&gt;&lt;/li&gt;&lt;/ul&gt;</t>
  </si>
  <si>
    <t>10.19103/AS.2016.0003.2</t>
  </si>
  <si>
    <t>TVKC;PSTP;PSTS;TVDR;TVF;TVG;TVP</t>
  </si>
  <si>
    <t>TVK;PST;TVDR;TVF;TVG;TVP</t>
  </si>
  <si>
    <t>&lt;b&gt;"Overall, this new Burleigh Dodds text, Ensuring Safety and Quality in the Production of Beef, is a breath of fresh air.  It covers a mountain of factors that can contribute to beef demand.  It assembles a truly remarkable set of authors; scientists that have spent a career on their specific topics.  This text is a “must read”!!&lt;/b&gt;&lt;br&gt;&lt;i&gt;Meat Science&lt;/i&gt;&lt;br&gt;&lt;br&gt;Consumer expectations of sensory and nutritional quality have never been higher. Drawing on an international range of expertise, this book reviews research in understanding and improving the quality of beef. Part 1 reviews how breeding and growth affect carcass composition. Part 2 discusses aspects of husbandry affecting meat quality such as nutrition, metabolic modifiers and handling of cattle. The book then goes on to discuss factors affecting flavor, color and tenderness, as well as grading, packaging and methods for measuring sensory quality.&lt;br&gt;&lt;br&gt;&lt;i&gt;Ensuring safety and quality in the production of beef Volume 2: Quality&lt;/i&gt; will be a standard reference for animal and food scientists in universities, government and other research centres and companies involved in beef production. It is accompanied by Volume 1 which reviews safety issues in beef production.</t>
  </si>
  <si>
    <t>&lt;b&gt;Part 1  Breeding and growth&lt;/b&gt;&lt;br&gt;1.Biological types of cattle: carcass and meat quality: &lt;i&gt;M. A. Price, University of Alberta, Canada&lt;/i&gt;; &lt;br&gt;2.Traditional animal breeding of cattle to improve carcass composition and meat quality: &lt;i&gt;Matt Spangler, University of Nebraska, USA&lt;/i&gt;; &lt;br&gt;3.Muscle fibre types and beef quality: &lt;i&gt;Thierry Astruc and Annie Vénien, INRA, France&lt;/i&gt;; &lt;br&gt;4.Factors affecting fat content and distribution of fat in cattle and carcasses: &lt;i&gt;Stephen B. Smith, Texas A&amp;M University, USA&lt;/i&gt;; &lt;br&gt;&lt;br&gt;&lt;b&gt;Part 2  Management of cattle&lt;/b&gt;&lt;br&gt;5.Beef cattle nutrition and its effects on beef quality: &lt;i&gt;Christopher J. Richards, Oklahoma State University, USA and and Michael E. Dikeman, Kansas State University, USA&lt;/i&gt;; &lt;br&gt;6.Effects of metabolic modifiers on beef carcass composition and meat quality: &lt;i&gt;John M. Gonzalez, Sara M. Ebarb, Kelsey J. Phelps and Michael E. Dikeman, Kansas State University, USA&lt;/i&gt;; &lt;br&gt;7.Understanding the effects of handling, transportation, lairage and slaughter on cattle welfare and beef quality: &lt;i&gt;Michael S. Cockram, University of Prince Edward Island, Canada&lt;/i&gt;; &lt;br&gt;8.The effects of carcass chilling and electrical stimulation on visual beef quality and palatability: &lt;i&gt;Phillip E. Strydom, Agricultural Research Council and University of Stellenbosch, South Africa&lt;/i&gt;; &lt;br&gt;&lt;br&gt; &lt;b&gt;Part 3  Quality traits&lt;/b&gt;&lt;br&gt;9.Beef colour development and variation: &lt;i&gt;Ranjith Ramanathan, Oklahoma State University, USA and Richard A. Mancini, University of Connecticut, USA&lt;/i&gt;; &lt;br&gt;10.Beef carcass grading and classification: &lt;i&gt;Michael E. Dikeman, Kansas State University, USA&lt;/i&gt;; &lt;br&gt;11.Branded beef programmes: &lt;i&gt;B. N. Harsh and D. D. Boler, University of Illinois, USA&lt;/i&gt;; &lt;br&gt;12.Ageing, physical and chemical methods for improving tenderness and palatability of beef: &lt;i&gt;D. L. Hopkins, NSW Department of Primary Industries, Centre for Red Meat and Sheep Development, Australia&lt;/i&gt;; &lt;br&gt;13.Factors affecting flavour development in beef: &lt;i&gt;Chris R. Kerth, Texas A&amp;M University, USA&lt;/i&gt;; &lt;br&gt;14.Packaging systems for beef retailers and their effects on visual quality and palatability: &lt;i&gt;J. W. S. Yancey, University of Arkansas, USA&lt;/i&gt;; &lt;br&gt;15.Measuring and assessing beef quality and sensory traits for retailers and consumers: &lt;i&gt;Derek A. Griffing and Christy L. Bratcher, Auburn University, USA&lt;/i&gt;; &lt;br&gt;16.The role of beef in human nutrition and health: &lt;i&gt;Chunbao Li, Nanjing Agricultural University, China&lt;/i&gt;; &lt;br&gt;&lt;br&gt; &lt;b&gt;Part 4  Emerging trends&lt;/b&gt;&lt;br&gt;17.The future of DNA technologies for improving beef quality: marbling, fatty acid composition and tenderness:&lt;i&gt;Elly Ana Navajas, Instituto Nacional de Investigación Agropecuaria, Uruguay&lt;/i&gt;; &lt;br&gt;18.The sustainability and ‘carbon footprints’ of conventional and alternative beef production systems: &lt;i&gt;&lt;/i&gt;&lt;i&gt;Jude L. Capper, Livestock Sustainability Consultancy, UK&lt;/i&gt;&lt;i&gt;&lt;/i&gt;; &lt;br&gt;19.Controversies surrounding the impact of the fat content of beef on human health: &lt;i&gt;Jennifer Fleming and Penny Kris-Etherton, Penn State University, USA&lt;/i&gt;; &lt;br&gt;</t>
  </si>
  <si>
    <t>&lt;ul&gt;&lt;li&gt;Reviews advances in understanding how breeding and growth affects the development of quality attributes such as fat content and tenderness;&lt;/li&gt;&lt;li&gt;Summarises recent research on how management of cattle and carcass handling affects sensory properties;&lt;/li&gt;&lt;li&gt;Discusses current research on measuring and optimising quality traits such as colour, flavour and tenderness&lt;br&gt;&lt;/li&gt;&lt;/ul&gt;</t>
  </si>
  <si>
    <t>10.19103/AS.2016.0009</t>
  </si>
  <si>
    <t>&lt;b&gt;"Authors have made remarkable efforts to balance background with basic-applied research findings enhancing the understanding of the various issues and techniques involved in tomato production, physiology, breeding and genetics…It is a valuable resource of modern knowledge for research academics and graduate students, and also applicable to consultants and managers involved in tomato R&amp;D, such as those in seed and chemical companies."&lt;/b&gt;&lt;br&gt;&lt;i&gt;Professor Daniel Leskovar in Chronica Horticulturae&lt;/i&gt;&lt;br&gt;&lt;br&gt;Tomatoes are the second most important vegetable crop in the world after potatoes. Originating in South America, they are now grown widely around the world. As the population continues to grow, there is a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tomatoes at each step in the value chain, from breeding to post-harvest storage. The book begins by looking at improvements in cultivation techniques, before moving on to review advances in ensuring genetic diversity, understanding of tomato physiology and breeding techniques. The collection concludes by discussing developments in understanding and managing pests and diseases.&lt;br&gt;&lt;br&gt;&lt;i&gt;Achieving sustainable cultivation of tomatoes &lt;/i&gt;will be a standard reference for horticultural scientists in universities, government and other research centres and companies involved in tomato cultivation.</t>
  </si>
  <si>
    <t>&lt;b&gt;Part 1 Cultivation techniques&lt;/b&gt;&lt;br&gt;1.Modelling crop growth and yield in tomato cultivation: &lt;i&gt;Kenneth J. Boote, University of Florida, USA&lt;/i&gt;; &lt;br&gt;2.Optimizing yields in tomato cultivation: maximizing tomato plant use of resources: &lt;i&gt;V. S. Almeida, F. T. Delazari, C. Nick, W. L. Araújo and D. J. H. Silva, Universidade Federal de Viçosa, Brazil&lt;/i&gt;; &lt;br&gt;3.Improving water and nutrient management in tomato cultivation: &lt;i&gt;E. Simonne, M. Ozores-Hampton, A. Simonne and A. Gazula, University of Florida, USA&lt;/i&gt;; &lt;br&gt;4.Organic greenhouse tomato production:&lt;i&gt;Martine Dorais, Agriculture and Agri-Food Canada, Laval University, Quebec, Canada&lt;/i&gt;;&lt;br&gt;&lt;br&gt;&lt;b&gt;Part 2 Plant physiology and breeding&lt;/b&gt;&lt;br&gt;5.Understanding and improving water-use efficiency and drought resistance in tomato: &lt;i&gt;A. Zsögön, Universidade Federal de Viçosa, Brazil; and M. H. Vicente, D. S. Reartes and L. E. P. Peres, Universidade de São Paulo, Brazil&lt;/i&gt;; &lt;br&gt;6.Ensuring the genetic diversity of tomatoes: &lt;i&gt;Andreas W. Ebert and Lawrence Kenyon, AVRDC – The World Vegetable Center, Taiwan&lt;/i&gt;; &lt;br&gt;7.Tomato plant responses to biotic and abiotic stress: &lt;i&gt;C. A. Avila, S. C. Irigoyen and K. K. Mandadi, Texas A&amp;M AgriLife Research, USA&lt;/i&gt;; &lt;br&gt;8.Developments in tomato breeding: conventional and biotechnology tools: &lt;i&gt;Y. Bai, Wageningen University and Research, The Netherlands&lt;/i&gt;; &lt;br&gt;9.Advances in marker-assisted breeding of tomatoes: &lt;i&gt;Junming Li, Institute of Vegetables and Flowers – Chinese Academy of Agricultural Sciences (CAAS), China&lt;/i&gt;; &lt;br&gt;10.Genetic engineering of tomato to improve nutritional quality, resistance to abiotic and biotic stresses, and for non-food applications: &lt;i&gt;B. Kaur and A. K. Handa, Purdue University, USA; and A. K. Mattoo, USDA-ARS, USA&lt;/i&gt;; &lt;br&gt;11.Developing tomato varieties with improved flavour: &lt;i&gt;M. Causse, E. Albert and C. Sauvage, INRA, France&lt;/i&gt;; &lt;br&gt;12.Understanding and improving the shelf life of tomatoes: &lt;i&gt;K. Wang and A. K. Handa, Purdue University, USA; and A. K. Mattoo, USDA-ARS, USA&lt;/i&gt;; &lt;br&gt;&lt;br&gt; &lt;b&gt;Part 3 Diseases, pests and weeds&lt;/b&gt;&lt;br&gt;13.Insect-transmitted viral diseases infecting tomato crops: &lt;i&gt;H. Czosnek, Hebrew University of Jerusalem, Israel; A. Koren, Hishtil Nursery,
Israel; and F. Vidavski, Tomatech R&amp;D, Israel&lt;/i&gt;; &lt;br&gt;14.Genetic resistance to viruses in tomato: &lt;i&gt;Moshe Lapidot and Ilan Levin, Institute of Plant Sciences – Volcani Center, ARO, Israel&lt;/i&gt;; &lt;br&gt;15.Bio-ecology of major insect and mite pests of tomato crops in the tropics: &lt;i&gt;R. Srinivasan, AVRDC – The World Vegetable Center, Taiwan&lt;/i&gt;; &lt;br&gt;16.Integrated pest management in tomato cultivation: &lt;i&gt;Robert L. Gilbertson, Marcela Vasquez-Mayorga and Mônica Macedo, University of California-Davis, USA; and R. Muniappan, Virginia Tech, USA&lt;/i&gt;; &lt;br&gt;17.Developing disease-resistant tomato varieties: &lt;i&gt;D. R. Panthee, J. P. Kressin and P. Adhikari, North Carolina State University, USA&lt;/i&gt;; &lt;br&gt;18.Integrated weed management in tomato cultivation: &lt;i&gt;Francesco Tei and Euro Pannacci, University of Perugia, Italy&lt;/i&gt;; &lt;br&gt;</t>
  </si>
  <si>
    <t>&lt;ul&gt;&lt;li&gt;Discusses developments in good agricultural practice from crop growth models to improved water and nutrition management;&lt;/li&gt;&lt;li&gt;Reviews advances in understanding plant physiology and genetic diversity as well as their contribution to improvements in breeding;&lt;/li&gt;&lt;li&gt;Summarises recent research on diseases and pests as well as their control through developing disease-resistant varieties or integrated weed management&lt;br&gt;&lt;/li&gt;&lt;/ul&gt;</t>
  </si>
  <si>
    <t>10.19103/AS.2016.0007</t>
  </si>
  <si>
    <t>TVS;PSTD;PSTL;PSTP;PSTS;TVDR;TVF;TVG;TVKF;TVP</t>
  </si>
  <si>
    <t>TVS;PST;TVDR;TVF;TVG;TVK;TVP</t>
  </si>
  <si>
    <t>&lt;b&gt;"Edited by the Director General of the International Dairy Federation, Dr Nico van Belzen, there can be little doubt regarding the scientific quality and likely impact of these volumes… I hope that the books/chapters will find a large audience and, by doing so, help to achieve the sustainability of milk production that the title promises"&lt;/b&gt;  &lt;i&gt;Journal of Dairy Research&lt;/i&gt;&lt;br&gt;&lt;br&gt;Milk is one of the world’s most important agricultural food products. In meeting rising demand, more intensive dairying systems face a range of challenges such as maintaining high standards of safety whilst optimising nutritional and sensory quality. At the same time farms need to become more sustainable as well as meet higher standards of animal health and welfare. Smallholder systems in developing countries face problems such as low productivity and vulnerability to disease which also impact on safety, quality, sustainability and animal welfare.&lt;br&gt;&lt;br&gt;Drawing on an international range of expertise, this book reviews research addressing these challenges. It begins by discussing the composition of milk including proteins and bioactive components, the wide range of ingredients produced from milk, as well as aspects sensory quality. It also reviews current understanding of genetic factors affecting protein and other aspects of milk composition, other desirable traits such as fertility and advances in breeding to achieve improvements in quality and productivity in dairy farming.&lt;br&gt;&lt;br&gt;&lt;i&gt;Achieving sustainable production of milk Volume 1: Milk composition, genetics and breeding&lt;/i&gt; will be a standard reference for animal and dairy scientists in universities, government and other research centres and companies involved in milk production. It is accompanied by two further volumes which review safety, quality and sustainability issues as well as dairy herd management and welfare.</t>
  </si>
  <si>
    <t>&lt;b&gt;&lt;br&gt;Part 1 The composition and quality of milk&lt;/b&gt;&lt;br&gt;1.The proteins of milk: &lt;i&gt;Shane V. Crowley, James A. O ’ Mahony and Patrick F. Fox, University College Cork, Ireland&lt;/i&gt;; &lt;br&gt;2.Bioactive components in cow’s milk: &lt;i&gt;Young W. Park. Fort Valley State University, USA&lt;/i&gt;; &lt;br&gt;3.Ingredients from milk for use in food and non-food products: from commodity to value-added ingredients: &lt;i&gt;Thom Huppertz and Inge Gazi, NIZO food research, The Netherlands&lt;/i&gt;; &lt;br&gt;4.Understanding and preventing spoilage of cow’s milk: &lt;i&gt;G. LaPointe, University of Guelph, Canada&lt;/i&gt;; &lt;br&gt;5.Sensory evaluation of cow’s milk: &lt;i&gt;Stephanie Clark, Iowa State University, USA&lt;/i&gt;; &lt;br&gt;&lt;br&gt;&lt;b&gt;Part 2 Genetics, breeding and other factors affecting quality and sustainability&lt;/b&gt;&lt;br&gt;6.Using genetic selection in the breeding of dairy cattle: &lt;i&gt;Julius van der Werf, University of New England, Australia and Jennie Pryce, Department of Economic Development, Jobs, Transport and Resources (Government of Victoria) and La Trobe University, Australia&lt;/i&gt;;&lt;br&gt;7.Genetic factors affecting fertility, health, growth and longevity in dairy cattle: &lt;i&gt;Joel Ira Weller, Agricultural Research Organization, The Volcani Center, Israel&lt;/i&gt;; &lt;br&gt;8.Breeding and management strategies to improve reproductive efficiency in dairy cattle: &lt;i&gt;D. J. Ambrose, Alberta Agriculture and Forestry, University of Alberta, Canada and J. P. Kastelic, University of Calgary, Canada&lt;/i&gt;; &lt;br&gt;9.Nutritional strategies to improve nitrogen efficiency and milk protein synthesis in dairy cows: &lt;i&gt;James D. Ferguson, University of Pennsylvania, USA&lt;/i&gt;; &lt;br&gt;</t>
  </si>
  <si>
    <t>&lt;ul&gt;&lt;li&gt;Summarises latest research on the composition of proteins and components in milk&lt;/li&gt;&lt;li&gt;Reviews advances in understanding factors affecting milk quality eg. breeding and nutrition&lt;/li&gt;&lt;li&gt;Discusses current research on genetic factors affecting dairy cattle growth and health as well as ways to optimise breeding to improve the productivity of dairy cows&lt;br&gt;&lt;/li&gt;&lt;/ul&gt;</t>
  </si>
  <si>
    <t>10.19103/AS.2016.0005.1</t>
  </si>
  <si>
    <t>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production.&lt;br&gt;&lt;br&gt;Drawing on an international range of expertise, this book reviews key research addressing these issues. Part 1 looks at developments in understanding of egg composition and chemistry. The book then reviews pathogens in eggs, including methods of transmission and techniques to prevent or remove contamination. The final part of the book reviews advances in understanding, measuring and enhancing the sensory and nutritional quality of eggs.&lt;br&gt;&lt;br&gt;&lt;i&gt;Achieving sustainable production of eggs Volume 1: Safety and quality&lt;/i&gt; will be a standard reference for poultry and food scientists in universities, government and other research centres and companies involved in egg production. It is accompanied by Volume 2 which reviews animal welfare and sustainability issues.</t>
  </si>
  <si>
    <t>&lt;b&gt;Part 1 Egg composition and chemistry&lt;/b&gt;&lt;br&gt;1.Composition and properties of eggshell: &lt;i&gt;Maureen Bain, University of Glasgow, UK&lt;/i&gt;&lt;br&gt;2.Composition and properties of egg white: &lt;i&gt;Kaustav Majumder, University of Nebraska, Lincoln, USA and Yoshinori Mine, University of Guelph, Canada&lt;/i&gt;&lt;br&gt;3.The nutritional and physiological functions of egg yolk components: &lt;i&gt;Ya&lt;/i&gt;&lt;i&gt;sumi Horimoto, University of Guelph, Canada and Hajime Hatta, Kyoto Women’s University, Japan&lt;/i&gt;&lt;br&gt;&lt;br&gt;&lt;b&gt;Part 2 Safety&lt;/b&gt;&lt;br&gt;4.Pathogens affecting table eggs: &lt;i&gt;Kapil Chousalker, University of Adelaide, Australia and Kylie Hewson, Australian Chicken Meat Federation, Australia&lt;/i&gt;&lt;br&gt;5.Mechanisms for transmissions of pathogens into eggs: &lt;i&gt;Sophie Jan and Florence Baron, Agrocampus Ouest-INRA, France&lt;/i&gt;&lt;br&gt;6.Sampling and detection of Salmonella in eggs: &lt;i&gt;Richard K. Gast, United States Department of Agriculture, USA&lt;/i&gt;&lt;br&gt;7.Understanding the natural antibacterial defences of egg white and their regulation: &lt;i&gt;Nicolas Guyot, Sophie Réhault-Godbert, Yves Nys, INRA, France; and Florence Baron, INRA – Agrocampus Ouest, France&lt;/i&gt;&lt;br&gt;8.The effects of laying hen housing systems on egg safety and quality: &lt;i&gt;Deana R. Jones, US Department of Agriculture, Agricultural Research Service, USA&lt;/i&gt;&lt;br&gt;9.Egg washing to ensure product safety: &lt;i&gt;Margaret Sexton, Primary Industries and Regions, South Australia (PIRSA), Australia&lt;/i&gt;&lt;br&gt;10. New developments in packaging of eggs to improve safety and quality: &lt;i&gt;Pietro Rocculi, University of Bologna, Italy&lt;/i&gt;&lt;br&gt;&lt;br&gt;&lt;b&gt;Part 3 Sensory and nutritional quality &lt;/b&gt;&lt;br&gt;11.Egg quality: consumer preferences and measurement techniques: &lt;i&gt;Bart De Ketelaere, Katholieke Universiteit Leuven, Belgium; Koen De Reu, Institute for Agricultural and Fisheries Research (ILVO), Belgium; and Steven Vermeir, Katholieke Universiteit Leuven, Belgium &lt;/i&gt;&lt;br&gt;12.Determinants of egg appearance and colour: &lt;i&gt;C. Hamelin, CCPA, France and F. Cisneros, DSM, Switzerland&lt;/i&gt;&lt;br&gt;13. Understanding and improving the shelf-life of eggs: &lt;i&gt;Juliet R. Roberts, University of New England, Australia&lt;/i&gt;&lt;br&gt;14.The nutritional role of eggs: &lt;i&gt;Tia M. Rains and Mitch Kanter, Egg Nutrition Centre, USA&lt;/i&gt;&lt;br&gt;15.Nutraceutical benefits of eggs: &lt;i&gt;Hoon H. Sunwoo and Naiyana Gujral, University of Alberta, Canada&lt;/i&gt;&lt;br&gt;16.Enhancing the nutritional profile of eggs: &lt;i&gt;Erin M. Goldberg and Neijat Mohamed, University of Manitoba, Canada and James D. House, University of Manitoba and the Canadian Centre for Agri-Food Research in Health and Medicine, Canada&lt;/i&gt;&lt;br&gt;17.Molecular breeding techniques to improve egg quality: &lt;i&gt;Anna Wolc, Iowa State University, and Hy-Line International, USA and Janet E. Fulton, Hy-line International, USA&lt;/i&gt;</t>
  </si>
  <si>
    <t>&lt;ul&gt;&lt;li&gt;Reviews latest research on composition and properties of egg shell, white and yolk;&lt;/li&gt;&lt;li&gt;Summarises recent studies on pathogens affecting eggs and methods for their control such as washing and packaging;&lt;/li&gt;&lt;li&gt;Discusses current findings on factors affecting quality attributes such as appearance, shelf-life and nutritional value&lt;br&gt;&lt;/li&gt;&lt;/ul&gt;</t>
  </si>
  <si>
    <t>10.19103/AS.2016.0012.1</t>
  </si>
  <si>
    <t>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production.&lt;br&gt;&lt;br&gt;Drawing on an international range of expertise, this book reviews key research addressing these issues. Part 1 looks at advances in understanding and improving the welfare of hens, from welfare standards to nutrition and other aspects of husbandry. Part 2 discusses sustainability issues, from ways of measuring the environmental impact of egg production to ways of improving sustainability such as improved waste management.&lt;br&gt;&lt;i&gt;&lt;br&gt;Achieving sustainable production of eggs Volume 2: Animal welfare and sustainability&lt;/i&gt; will be a standard reference for poultry and food scientists in universities, government and other research centres and companies involved in egg production. It is accompanied by Volume 1 which reviews safety and quality issues.</t>
  </si>
  <si>
    <t>&lt;b&gt;Part 1 Animal health and welfare&lt;/b&gt;&lt;br&gt;1.Laying hen nutrition: optimizing energy intake, egg size and weight: &lt;i&gt;Y. Nys, Institut National de la Recherche Agronomique (INRA), France&lt;/i&gt;&lt;br&gt;2.Laying hen nutrition: optimizing hen performance and health, bone and eggshell quality: &lt;i&gt;Y. Nys, Institut National de la Recherche Agronomique (INRA), France&lt;/i&gt;&lt;br&gt;3.Welfare of laying hens: an overview: &lt;i&gt;Tina Widowski, Teresa Casey-Trott, Michelle Hunniford and Krysta Morrissey, University of Guelph, Canada&lt;/i&gt;&lt;br&gt;4.Welfare standards for laying hens: &lt;i&gt;Andy Butterworth, University of Bristol, UK&lt;/i&gt; &lt;br&gt;5.Welfare issues affecting free-range laying hens: &lt;i&gt;Dana L.M. Campbell, University of New England and CSIRO, Australia, Sarah L, Lambton, University of Bristol, UK, Isabelle Ruhnke, University of New England, Australia and Claire A. Weeks, University of Bristol, UK&lt;/i&gt;&lt;br&gt;6.Beak trimming of laying hens: welfare costs and benefits: &lt;i&gt;Dorothy McKeegan, University of Glasgow, UK&lt;/i&gt;&lt;br&gt;7.Maintaining the health of laying hens: a practical approach: &lt;i&gt;Richard M. Fulton, Michigan State University, USA&lt;/i&gt;&lt;br&gt;8.Managing laying hen flocks with intact beaks: &lt;i&gt;Thea van Niekerk, Wageningen Livestock Research, The Netherlands&lt;/i&gt;&lt;br&gt;&lt;br&gt;&lt;b&gt;Part 2 Sustainability &lt;/b&gt;&lt;br&gt;9.Waste management in egg production: &lt;i&gt;Ruihong Zhang, University of California at Davis, USA; and Hamed. M. El- Mashad, University of California at Davis, USA and Mansoura University, Egypt&lt;/i&gt;&lt;br&gt;10.Assessing the sustainability of organic egg production: &lt;i&gt;Jacqueline Jacob and Anthony Pescatore, University of Kentucky, USA&lt;/i&gt;&lt;br&gt;</t>
  </si>
  <si>
    <t>&lt;ul&gt;&lt;li&gt;Discusses latest research on welfare issues for laying hens such as beak trimming;&lt;/li&gt;&lt;li&gt;Summarises advances in optimising hen nutrition and health; &lt;/li&gt;&lt;li&gt;Assesses developments in reducing the environmental impact of egg production&lt;br&gt;&lt;/li&gt;&lt;/ul&gt;</t>
  </si>
  <si>
    <t>10.19103/AS.2016.0012.2</t>
  </si>
  <si>
    <t>&lt;b&gt;"Needless to say, such a book is timely as it provides a valuable account of modern food safety management in poultry processing, coupled with the key elements of sustainable production systems."&lt;/b&gt; - &lt;i&gt;Poultry Production&lt;/i&gt;&lt;br&gt;&lt;br&gt;To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and complex supply chains have increased the risk of rapid transmission of animal diseases and zoonoses. Consumer expectations of sensory and nutritional quality have never been higher. At the same time consumers are more concerned about the environmental impact of poultry production as well as animal welfare. &lt;br&gt;&lt;br&gt;Drawing on an international range of expertise, this book reviews research on safety, quality and sustainability issues in poultry production. Part 1 discusses risks from pathogens, detection and safety management on farms and in slaughterhouse operations. Part 2 looks at ways of enhancing the flavour, colour, texture and nutritional quality of poultry meat. Finally, the book reviews the environmental impact of poultry production.&lt;br&gt;&lt;br&gt;&lt;i&gt;Achieving sustainable production of poultry meat Volume 1: Safety, quality and sustainability&lt;/i&gt; will be a standard reference for poultry and food scientists in universities, government and other research centres and companies involved in poultry production. It is accompanied by two further volumes which review poultry breeding, nutrition, health and welfare.</t>
  </si>
  <si>
    <t>&lt;b&gt;Part 1 Poultry meat safety&lt;/b&gt;&lt;br&gt;1.Zoonoses affecting poultry: the case of Campylobacter: &lt;i&gt;Tom J. Humphrey and Lisa K Williams, Swansea University, UK;&lt;/i&gt;&lt;br&gt;2.Zoonoses affecting poultry: the case of Salmonella: &lt;i&gt;Sabrina Vandeplas, Adisseo France SAS, France;&lt;/i&gt;&lt;br&gt;3.Safety management on the poultry farm: &lt;i&gt;Jungsoo Joo, University of Maryland, USA; Aishwarya Pradeep Rao,University of Maryland and University of Arizona, USA; and Debabrata Biswas, University of Maryland, USA;&lt;/i&gt;&lt;br&gt;4.The emergence of antibiotic resistance on poultry farms: &lt;i&gt;Issmat I. Kassem, Yosra A. Helmy, Isaac P. Kashoma and Gireesh Rajashekara, The Ohio State University, USA;&lt;/i&gt;&lt;br&gt;5.Alternatives to antibiotics in preventing zoonoses and other pathogens in poultry: Prebiotics and related compounds: &lt;i&gt;S. C. Ricke, University of Arkansas, USA, A.V.S. Perumalla, Kerry, USA and Navam. S. Hettiarachchy, University of Arkansas, USA;&lt;/i&gt;&lt;br&gt;6.Safety management and pathogen monitoring in poultry slaughterhouse operations: the case of the United States: &lt;i&gt;Manpreet Singh and Estefanía Novoa Rama, Purdue University, USA;&lt;/i&gt;&lt;br&gt;7.Inspection techniques for poultry slaughterhouse operations: the case of the European Union: &lt;i&gt;Janne Lundén, University of Helsinki, Finland;&lt;/i&gt;&lt;br&gt;8.Ensuring safety in chilling and freezing of poultry meat: &lt;i&gt;Alma Delia Alarcon-Rojo and Ana Luisa Renteria-Monterrubio, Universidad Autónoma de Chihuahua, Mexico;&lt;/i&gt;&lt;br&gt;9.Case studies in food safety control of fresh poultry meat: effective control of Salmonella in Sweden: &lt;i&gt;Ivar Vågsholm, Swedish University of Agricultural Sciences, Sweden;&lt;/i&gt;&lt;br&gt;10.Food safety control on poultry farms: effective control of Campylobacter: &lt;i&gt;Xiang Liu, University of Tennessee, USA, Irene Hanning, Lincoln International Academy, Nicaragua, Sandra Diaz-Sanchez, SaBio IREC, Spain and Jun Lin, University of Tennessee, USA;&lt;/i&gt;&lt;br&gt;&lt;br&gt;&lt;b&gt;Part 2 Poultry meat quality&lt;/b&gt; &lt;br&gt;11.Poultry meat quality: an overview: &lt;i&gt;&lt;b&gt;&lt;/b&gt;&lt;/i&gt;&lt;b&gt;&lt;i&gt;&lt;/i&gt;&lt;/b&gt;Michael A. Grashorn, University of Hohenheim, Germany;&lt;b&gt;&lt;/b&gt;&lt;i&gt;&lt;b&gt;&lt;/b&gt;&lt;/i&gt;&lt;br&gt;12.Enhancing the nutritional quality of poultry meat: &lt;i&gt;Michael S. Lilburn, Ohio State University, USA;&lt;/i&gt;&lt;br&gt;13.Enhancing the flavour of poultry meat: &lt;i&gt;Dinesh D. Jayasena, Uva Wellassa University, Sri Lanka, and Cheorun Jo, Seoul National University, Republic of Korea;&lt;/i&gt;&lt;br&gt;14.The colour of poultry meat: understanding, measuring and maintaining product quality: &lt;i&gt;KiChang Nam, Sunchon National University, Republic of Korea, Eun Joo Lee, University of Wisconsin-Stout, USA and Dong Uk Ahn, Iowa State University, USA;&lt;/i&gt;&lt;br&gt;15.Enhancing texture and tenderness in poultry meat: &lt;i&gt;Iksoon Kang, California Polytechnic State University, USA and Yuan H. Brad Kim, Purdue University, USA&lt;/i&gt;&lt;br&gt;16.Preventing spoilage of poultry meat: &lt;i&gt;Arthur Hinton Jr., U. S. National Poultry Center – USDA-ARS, USA;&lt;/i&gt;&lt;br&gt;&lt;br&gt;&lt;b&gt;Part 3 Sustainability &lt;/b&gt;&lt;br&gt;17.Life cycle assessment (LCA) of intensive poultry production systems: &lt;i&gt;Ilkka Leinonen, Newcastle University, UK;&lt;/i&gt;&lt;br&gt;18.Minimizing the environmental impact of poultry production through improved feed formulation: &lt;i&gt;Hector E. Leyva-Jimenez and Christopher A. Bailey, Texas A&amp;M University, USA;&lt;/i&gt;&lt;br&gt;19.Energy and water use in poultry processing: &lt;i&gt;D. Luján-Rhenals, University of Arkansas Fayetteville, USA and Universidad de Córdoba, Colombia, R. Morawicki, University of Arkansas Fayetteville, USA, E. J. Van Loo, Ghent University, Belgium and S. C. Ricke, University of Arkansas Fayetteville, USA;&lt;/i&gt;&lt;br&gt;20.Waste management and emissions in poultry processing: &lt;i&gt;D. Luján-Rhenals, University of Arkansas Fayetteville, USA and Universidad de Córdoba, Colombia, R. Morawicki, University of Arkansas Fayetteville, USA, E. J. Van Loo, Ghent University, Belgium and S. C. Ricke, University of Arkansas Fayetteville, USA;&lt;/i&gt;&lt;br&gt;21.Organic systems for raising poultry: &lt;i&gt;R. Michael Hulet, Penn State University, USA;&lt;/i&gt;&lt;br&gt;22.Helping smallholders to improve poultry production: &lt;i&gt;Robert Pym, University of Queensland, Australia; and Robyn Alders, University of Sydney, Australia;&lt;/i&gt;</t>
  </si>
  <si>
    <t>&lt;ul&gt;&lt;li&gt;Reviews latest research on zoonoses affecting poultry meat such as Salmonella and Campylobacter as well as methods for their control on the poultry farm and in the slaughterhouse&lt;/li&gt;&lt;li&gt;Summarises advances in understanding and optimising poultry quality traits such as flavour, colour, tenderness, shelf life and nutritional quality&lt;/li&gt;&lt;li&gt;Discusses developments in measuring and reducing the environmental impact of poultry production&lt;/li&gt;&lt;/ul&gt;</t>
  </si>
  <si>
    <t>10.19103/AS.2016.0010</t>
  </si>
  <si>
    <t>TVHP;TVF;TVG;TVM</t>
  </si>
  <si>
    <t>RBGB</t>
  </si>
  <si>
    <t>TEC003060</t>
  </si>
  <si>
    <t>TVBP</t>
  </si>
  <si>
    <t>DOI</t>
  </si>
  <si>
    <t>BIC</t>
  </si>
  <si>
    <t>BISAC</t>
  </si>
  <si>
    <t>Thema</t>
  </si>
  <si>
    <t>10.19103/AS.2023.0132</t>
  </si>
  <si>
    <t>10.19103/AS.2024.0135</t>
  </si>
  <si>
    <t>10.19103/AS.2024.0140</t>
  </si>
  <si>
    <t>10.19103/AS.2024.0134</t>
  </si>
  <si>
    <t>10.19103/AS.2024.0143</t>
  </si>
  <si>
    <t>10.19103/AS.2024.0133</t>
  </si>
  <si>
    <t>10.19103/AS.2024.0137</t>
  </si>
  <si>
    <t>10.19103/AS.2024.0138</t>
  </si>
  <si>
    <t>Smallholders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</si>
</sst>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Arial"/>
      <family val="1"/>
    </font>
    <font>
      <b/>
      <sz val="11"/>
      <color rgb="FFFFFFFF"/>
      <name val="Calibri"/>
      <family val="2"/>
      <scheme val="minor"/>
    </font>
    <font>
      <sz val="11"/>
      <name val="Calibri"/>
      <family val="2"/>
      <scheme val="minor"/>
    </font>
    <font>
      <u/>
      <sz val="11"/>
      <color theme="10"/>
      <name val="Arial"/>
      <family val="1"/>
    </font>
    <font>
      <b/>
      <sz val="11"/>
      <color rgb="FFFFFFFF"/>
      <name val="Arial"/>
      <family val="1"/>
    </font>
    <font>
      <sz val="12"/>
      <color rgb="FF000000"/>
      <name val="Calibri"/>
      <family val="2"/>
      <scheme val="minor"/>
    </font>
  </fonts>
  <fills count="4">
    <fill>
      <patternFill patternType="none"/>
    </fill>
    <fill>
      <patternFill patternType="gray125"/>
    </fill>
    <fill>
      <patternFill patternType="solid">
        <fgColor rgb="FFB0B0B0"/>
      </patternFill>
    </fill>
    <fill>
      <patternFill patternType="solid">
        <fgColor rgb="FF4674C1"/>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0" xfId="0" applyFont="1" applyFill="1"/>
    <xf numFmtId="0" fontId="2" fillId="0" borderId="0" xfId="0" applyFont="1"/>
    <xf numFmtId="1" fontId="2" fillId="0" borderId="0" xfId="0" applyNumberFormat="1" applyFont="1"/>
    <xf numFmtId="0" fontId="2" fillId="0" borderId="0" xfId="0" applyFont="1"/>
    <xf numFmtId="1" fontId="2" fillId="0" borderId="0" xfId="0" applyNumberFormat="1" applyFont="1"/>
    <xf numFmtId="0" fontId="2" fillId="0" borderId="0" xfId="0" applyFont="1"/>
    <xf numFmtId="1" fontId="2" fillId="0" borderId="0" xfId="0" applyNumberFormat="1" applyFont="1"/>
    <xf numFmtId="0" fontId="3" fillId="0" borderId="0" xfId="1"/>
    <xf numFmtId="0" fontId="2" fillId="0" borderId="0" xfId="0" applyFont="1" applyAlignment="1">
      <alignment horizontal="center"/>
    </xf>
    <xf numFmtId="0" fontId="4" fillId="3" borderId="0" xfId="0" applyFont="1" applyFill="1"/>
    <xf numFmtId="1" fontId="0" fillId="0" borderId="0" xfId="0" applyNumberFormat="1"/>
    <xf numFmtId="0" fontId="2" fillId="0" borderId="0" xfId="0" applyFont="1" applyAlignment="1">
      <alignment horizontal="left"/>
    </xf>
    <xf numFmtId="0" fontId="1" fillId="2" borderId="0" xfId="0" applyFont="1" applyFill="1" applyAlignment="1">
      <alignment horizontal="center"/>
    </xf>
    <xf numFmtId="0" fontId="2" fillId="0" borderId="0" xfId="0" applyFont="1" applyAlignment="1">
      <alignment horizontal="right"/>
    </xf>
    <xf numFmtId="14" fontId="0" fillId="0" borderId="0" xfId="0" applyNumberFormat="1"/>
    <xf numFmtId="17" fontId="2" fillId="0" borderId="0" xfId="0" applyNumberFormat="1" applyFont="1" applyAlignment="1">
      <alignment horizontal="center"/>
    </xf>
    <xf numFmtId="0" fontId="0" fillId="0" borderId="0" xfId="0" quotePrefix="1"/>
    <xf numFmtId="0" fontId="5"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hop.bdspublishing.com/store/bds/detail/workgroup/3-190-" TargetMode="External"/><Relationship Id="rId13" Type="http://schemas.openxmlformats.org/officeDocument/2006/relationships/hyperlink" Target="https://shop.bdspublishing.com/store/bds/detail/workgroup/3-190-" TargetMode="External"/><Relationship Id="rId18" Type="http://schemas.openxmlformats.org/officeDocument/2006/relationships/hyperlink" Target="https://shop.bdspublishing.com/store/bds/detail/workgroup/3-190-" TargetMode="External"/><Relationship Id="rId3" Type="http://schemas.openxmlformats.org/officeDocument/2006/relationships/hyperlink" Target="https://shop.bdspublishing.com/store/bds/detail/workgroup/3-190-" TargetMode="External"/><Relationship Id="rId21" Type="http://schemas.openxmlformats.org/officeDocument/2006/relationships/hyperlink" Target="https://shop.bdspublishing.com/store/bds/detail/workgroup/3-190-" TargetMode="External"/><Relationship Id="rId7" Type="http://schemas.openxmlformats.org/officeDocument/2006/relationships/hyperlink" Target="https://shop.bdspublishing.com/store/bds/detail/workgroup/3-190-" TargetMode="External"/><Relationship Id="rId12" Type="http://schemas.openxmlformats.org/officeDocument/2006/relationships/hyperlink" Target="https://shop.bdspublishing.com/store/bds/detail/workgroup/3-190-" TargetMode="External"/><Relationship Id="rId17" Type="http://schemas.openxmlformats.org/officeDocument/2006/relationships/hyperlink" Target="https://shop.bdspublishing.com/store/bds/detail/workgroup/3-190-" TargetMode="External"/><Relationship Id="rId25" Type="http://schemas.openxmlformats.org/officeDocument/2006/relationships/printerSettings" Target="../printerSettings/printerSettings1.bin"/><Relationship Id="rId2" Type="http://schemas.openxmlformats.org/officeDocument/2006/relationships/hyperlink" Target="https://shop.bdspublishing.com/store/bds/detail/workgroup/3-190-" TargetMode="External"/><Relationship Id="rId16" Type="http://schemas.openxmlformats.org/officeDocument/2006/relationships/hyperlink" Target="https://shop.bdspublishing.com/store/bds/detail/workgroup/3-190-" TargetMode="External"/><Relationship Id="rId20" Type="http://schemas.openxmlformats.org/officeDocument/2006/relationships/hyperlink" Target="https://shop.bdspublishing.com/store/bds/detail/workgroup/3-190-" TargetMode="External"/><Relationship Id="rId1" Type="http://schemas.openxmlformats.org/officeDocument/2006/relationships/hyperlink" Target="https://shop.bdspublishing.com/store/bds/detail/workGroup/3-190-" TargetMode="External"/><Relationship Id="rId6" Type="http://schemas.openxmlformats.org/officeDocument/2006/relationships/hyperlink" Target="https://shop.bdspublishing.com/store/bds/detail/workgroup/3-190-" TargetMode="External"/><Relationship Id="rId11" Type="http://schemas.openxmlformats.org/officeDocument/2006/relationships/hyperlink" Target="https://shop.bdspublishing.com/store/bds/detail/workgroup/3-190-" TargetMode="External"/><Relationship Id="rId24" Type="http://schemas.openxmlformats.org/officeDocument/2006/relationships/hyperlink" Target="https://shop.bdspublishing.com/store/bds/detail/workgroup/3-190-" TargetMode="External"/><Relationship Id="rId5" Type="http://schemas.openxmlformats.org/officeDocument/2006/relationships/hyperlink" Target="https://shop.bdspublishing.com/store/bds/detail/workgroup/3-190-" TargetMode="External"/><Relationship Id="rId15" Type="http://schemas.openxmlformats.org/officeDocument/2006/relationships/hyperlink" Target="https://shop.bdspublishing.com/store/bds/detail/workgroup/3-190-" TargetMode="External"/><Relationship Id="rId23" Type="http://schemas.openxmlformats.org/officeDocument/2006/relationships/hyperlink" Target="https://shop.bdspublishing.com/store/bds/detail/workgroup/3-190-" TargetMode="External"/><Relationship Id="rId10" Type="http://schemas.openxmlformats.org/officeDocument/2006/relationships/hyperlink" Target="https://shop.bdspublishing.com/store/bds/detail/workgroup/3-190-" TargetMode="External"/><Relationship Id="rId19" Type="http://schemas.openxmlformats.org/officeDocument/2006/relationships/hyperlink" Target="https://shop.bdspublishing.com/store/bds/detail/workgroup/3-190-" TargetMode="External"/><Relationship Id="rId4" Type="http://schemas.openxmlformats.org/officeDocument/2006/relationships/hyperlink" Target="https://shop.bdspublishing.com/store/bds/detail/workgroup/3-190-" TargetMode="External"/><Relationship Id="rId9" Type="http://schemas.openxmlformats.org/officeDocument/2006/relationships/hyperlink" Target="https://shop.bdspublishing.com/store/bds/detail/workgroup/3-190-" TargetMode="External"/><Relationship Id="rId14" Type="http://schemas.openxmlformats.org/officeDocument/2006/relationships/hyperlink" Target="https://shop.bdspublishing.com/store/bds/detail/workgroup/3-190-" TargetMode="External"/><Relationship Id="rId22" Type="http://schemas.openxmlformats.org/officeDocument/2006/relationships/hyperlink" Target="https://shop.bdspublishing.com/store/bds/detail/workgroup/3-19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shop.bdspublishing.com/store/bds/detail/workgroup/3-190-" TargetMode="External"/><Relationship Id="rId21" Type="http://schemas.openxmlformats.org/officeDocument/2006/relationships/hyperlink" Target="https://shop.bdspublishing.com/store/bds/detail/workgroup/3-190-" TargetMode="External"/><Relationship Id="rId34" Type="http://schemas.openxmlformats.org/officeDocument/2006/relationships/hyperlink" Target="https://shop.bdspublishing.com/store/bds/detail/workgroup/3-190-" TargetMode="External"/><Relationship Id="rId42" Type="http://schemas.openxmlformats.org/officeDocument/2006/relationships/hyperlink" Target="https://shop.bdspublishing.com/store/bds/detail/workgroup/3-190-" TargetMode="External"/><Relationship Id="rId47" Type="http://schemas.openxmlformats.org/officeDocument/2006/relationships/hyperlink" Target="https://shop.bdspublishing.com/store/bds/detail/workgroup/3-190-" TargetMode="External"/><Relationship Id="rId50" Type="http://schemas.openxmlformats.org/officeDocument/2006/relationships/hyperlink" Target="https://shop.bdspublishing.com/store/bds/detail/workgroup/3-190-" TargetMode="External"/><Relationship Id="rId55" Type="http://schemas.openxmlformats.org/officeDocument/2006/relationships/hyperlink" Target="https://shop.bdspublishing.com/store/bds/detail/workgroup/3-190-" TargetMode="External"/><Relationship Id="rId63" Type="http://schemas.openxmlformats.org/officeDocument/2006/relationships/hyperlink" Target="https://shop.bdspublishing.com/store/bds/detail/workgroup/3-190-" TargetMode="External"/><Relationship Id="rId7" Type="http://schemas.openxmlformats.org/officeDocument/2006/relationships/hyperlink" Target="https://shop.bdspublishing.com/store/bds/detail/workgroup/3-190-" TargetMode="External"/><Relationship Id="rId2" Type="http://schemas.openxmlformats.org/officeDocument/2006/relationships/hyperlink" Target="https://shop.bdspublishing.com/store/bds/detail/workgroup/3-190-" TargetMode="External"/><Relationship Id="rId16" Type="http://schemas.openxmlformats.org/officeDocument/2006/relationships/hyperlink" Target="https://shop.bdspublishing.com/store/bds/detail/workgroup/3-190-" TargetMode="External"/><Relationship Id="rId29" Type="http://schemas.openxmlformats.org/officeDocument/2006/relationships/hyperlink" Target="https://shop.bdspublishing.com/store/bds/detail/workgroup/3-190-" TargetMode="External"/><Relationship Id="rId11" Type="http://schemas.openxmlformats.org/officeDocument/2006/relationships/hyperlink" Target="https://shop.bdspublishing.com/store/bds/detail/workgroup/3-190-" TargetMode="External"/><Relationship Id="rId24" Type="http://schemas.openxmlformats.org/officeDocument/2006/relationships/hyperlink" Target="https://shop.bdspublishing.com/store/bds/detail/workgroup/3-190-" TargetMode="External"/><Relationship Id="rId32" Type="http://schemas.openxmlformats.org/officeDocument/2006/relationships/hyperlink" Target="https://shop.bdspublishing.com/store/bds/detail/workgroup/3-190-" TargetMode="External"/><Relationship Id="rId37" Type="http://schemas.openxmlformats.org/officeDocument/2006/relationships/hyperlink" Target="https://shop.bdspublishing.com/store/bds/detail/workgroup/3-190-" TargetMode="External"/><Relationship Id="rId40" Type="http://schemas.openxmlformats.org/officeDocument/2006/relationships/hyperlink" Target="https://shop.bdspublishing.com/store/bds/detail/workgroup/3-190-" TargetMode="External"/><Relationship Id="rId45" Type="http://schemas.openxmlformats.org/officeDocument/2006/relationships/hyperlink" Target="https://shop.bdspublishing.com/store/bds/detail/workgroup/3-190-" TargetMode="External"/><Relationship Id="rId53" Type="http://schemas.openxmlformats.org/officeDocument/2006/relationships/hyperlink" Target="https://shop.bdspublishing.com/store/bds/detail/workgroup/3-190-" TargetMode="External"/><Relationship Id="rId58" Type="http://schemas.openxmlformats.org/officeDocument/2006/relationships/hyperlink" Target="https://shop.bdspublishing.com/store/bds/detail/workgroup/3-190-" TargetMode="External"/><Relationship Id="rId5" Type="http://schemas.openxmlformats.org/officeDocument/2006/relationships/hyperlink" Target="https://shop.bdspublishing.com/store/bds/detail/workgroup/3-190-" TargetMode="External"/><Relationship Id="rId61" Type="http://schemas.openxmlformats.org/officeDocument/2006/relationships/hyperlink" Target="https://shop.bdspublishing.com/store/bds/detail/workgroup/3-190-" TargetMode="External"/><Relationship Id="rId19" Type="http://schemas.openxmlformats.org/officeDocument/2006/relationships/hyperlink" Target="https://shop.bdspublishing.com/store/bds/detail/workgroup/3-190-" TargetMode="External"/><Relationship Id="rId14" Type="http://schemas.openxmlformats.org/officeDocument/2006/relationships/hyperlink" Target="https://shop.bdspublishing.com/store/bds/detail/workgroup/3-190-" TargetMode="External"/><Relationship Id="rId22" Type="http://schemas.openxmlformats.org/officeDocument/2006/relationships/hyperlink" Target="https://shop.bdspublishing.com/store/bds/detail/workgroup/3-190-" TargetMode="External"/><Relationship Id="rId27" Type="http://schemas.openxmlformats.org/officeDocument/2006/relationships/hyperlink" Target="https://shop.bdspublishing.com/store/bds/detail/workgroup/3-190-" TargetMode="External"/><Relationship Id="rId30" Type="http://schemas.openxmlformats.org/officeDocument/2006/relationships/hyperlink" Target="https://shop.bdspublishing.com/store/bds/detail/workgroup/3-190-" TargetMode="External"/><Relationship Id="rId35" Type="http://schemas.openxmlformats.org/officeDocument/2006/relationships/hyperlink" Target="https://shop.bdspublishing.com/store/bds/detail/workgroup/3-190-" TargetMode="External"/><Relationship Id="rId43" Type="http://schemas.openxmlformats.org/officeDocument/2006/relationships/hyperlink" Target="https://shop.bdspublishing.com/store/bds/detail/workgroup/3-190-" TargetMode="External"/><Relationship Id="rId48" Type="http://schemas.openxmlformats.org/officeDocument/2006/relationships/hyperlink" Target="https://shop.bdspublishing.com/store/bds/detail/workgroup/3-190-" TargetMode="External"/><Relationship Id="rId56" Type="http://schemas.openxmlformats.org/officeDocument/2006/relationships/hyperlink" Target="https://shop.bdspublishing.com/store/bds/detail/workgroup/3-190-" TargetMode="External"/><Relationship Id="rId64" Type="http://schemas.openxmlformats.org/officeDocument/2006/relationships/hyperlink" Target="https://shop.bdspublishing.com/store/bds/detail/workgroup/3-190-" TargetMode="External"/><Relationship Id="rId8" Type="http://schemas.openxmlformats.org/officeDocument/2006/relationships/hyperlink" Target="https://shop.bdspublishing.com/store/bds/detail/workgroup/3-190-" TargetMode="External"/><Relationship Id="rId51" Type="http://schemas.openxmlformats.org/officeDocument/2006/relationships/hyperlink" Target="https://shop.bdspublishing.com/store/bds/detail/workgroup/3-190-" TargetMode="External"/><Relationship Id="rId3" Type="http://schemas.openxmlformats.org/officeDocument/2006/relationships/hyperlink" Target="https://shop.bdspublishing.com/store/bds/detail/workgroup/3-190-" TargetMode="External"/><Relationship Id="rId12" Type="http://schemas.openxmlformats.org/officeDocument/2006/relationships/hyperlink" Target="https://shop.bdspublishing.com/store/bds/detail/workgroup/3-190-" TargetMode="External"/><Relationship Id="rId17" Type="http://schemas.openxmlformats.org/officeDocument/2006/relationships/hyperlink" Target="https://shop.bdspublishing.com/store/bds/detail/workgroup/3-190-" TargetMode="External"/><Relationship Id="rId25" Type="http://schemas.openxmlformats.org/officeDocument/2006/relationships/hyperlink" Target="https://shop.bdspublishing.com/store/bds/detail/workgroup/3-190-" TargetMode="External"/><Relationship Id="rId33" Type="http://schemas.openxmlformats.org/officeDocument/2006/relationships/hyperlink" Target="https://shop.bdspublishing.com/store/bds/detail/workgroup/3-190-" TargetMode="External"/><Relationship Id="rId38" Type="http://schemas.openxmlformats.org/officeDocument/2006/relationships/hyperlink" Target="https://shop.bdspublishing.com/store/bds/detail/workgroup/3-190-" TargetMode="External"/><Relationship Id="rId46" Type="http://schemas.openxmlformats.org/officeDocument/2006/relationships/hyperlink" Target="https://shop.bdspublishing.com/store/bds/detail/workgroup/3-190-" TargetMode="External"/><Relationship Id="rId59" Type="http://schemas.openxmlformats.org/officeDocument/2006/relationships/hyperlink" Target="https://shop.bdspublishing.com/store/bds/detail/workgroup/3-190-" TargetMode="External"/><Relationship Id="rId20" Type="http://schemas.openxmlformats.org/officeDocument/2006/relationships/hyperlink" Target="https://shop.bdspublishing.com/store/bds/detail/workgroup/3-190-" TargetMode="External"/><Relationship Id="rId41" Type="http://schemas.openxmlformats.org/officeDocument/2006/relationships/hyperlink" Target="https://shop.bdspublishing.com/store/bds/detail/workgroup/3-190-" TargetMode="External"/><Relationship Id="rId54" Type="http://schemas.openxmlformats.org/officeDocument/2006/relationships/hyperlink" Target="https://shop.bdspublishing.com/store/bds/detail/workgroup/3-190-" TargetMode="External"/><Relationship Id="rId62" Type="http://schemas.openxmlformats.org/officeDocument/2006/relationships/hyperlink" Target="https://shop.bdspublishing.com/store/bds/detail/workgroup/3-190-" TargetMode="External"/><Relationship Id="rId1" Type="http://schemas.openxmlformats.org/officeDocument/2006/relationships/hyperlink" Target="https://shop.bdspublishing.com/store/bds/detail/workgroup/3-190-" TargetMode="External"/><Relationship Id="rId6" Type="http://schemas.openxmlformats.org/officeDocument/2006/relationships/hyperlink" Target="https://shop.bdspublishing.com/store/bds/detail/workgroup/3-190-" TargetMode="External"/><Relationship Id="rId15" Type="http://schemas.openxmlformats.org/officeDocument/2006/relationships/hyperlink" Target="https://shop.bdspublishing.com/store/bds/detail/workgroup/3-190-" TargetMode="External"/><Relationship Id="rId23" Type="http://schemas.openxmlformats.org/officeDocument/2006/relationships/hyperlink" Target="https://shop.bdspublishing.com/store/bds/detail/workgroup/3-190-" TargetMode="External"/><Relationship Id="rId28" Type="http://schemas.openxmlformats.org/officeDocument/2006/relationships/hyperlink" Target="https://shop.bdspublishing.com/store/bds/detail/workgroup/3-190-" TargetMode="External"/><Relationship Id="rId36" Type="http://schemas.openxmlformats.org/officeDocument/2006/relationships/hyperlink" Target="https://shop.bdspublishing.com/store/bds/detail/workgroup/3-190-" TargetMode="External"/><Relationship Id="rId49" Type="http://schemas.openxmlformats.org/officeDocument/2006/relationships/hyperlink" Target="https://shop.bdspublishing.com/store/bds/detail/workgroup/3-190-" TargetMode="External"/><Relationship Id="rId57" Type="http://schemas.openxmlformats.org/officeDocument/2006/relationships/hyperlink" Target="https://shop.bdspublishing.com/store/bds/detail/workgroup/3-190-" TargetMode="External"/><Relationship Id="rId10" Type="http://schemas.openxmlformats.org/officeDocument/2006/relationships/hyperlink" Target="https://shop.bdspublishing.com/store/bds/detail/workgroup/3-190-" TargetMode="External"/><Relationship Id="rId31" Type="http://schemas.openxmlformats.org/officeDocument/2006/relationships/hyperlink" Target="https://shop.bdspublishing.com/store/bds/detail/workgroup/3-190-" TargetMode="External"/><Relationship Id="rId44" Type="http://schemas.openxmlformats.org/officeDocument/2006/relationships/hyperlink" Target="https://shop.bdspublishing.com/store/bds/detail/workgroup/3-190-" TargetMode="External"/><Relationship Id="rId52" Type="http://schemas.openxmlformats.org/officeDocument/2006/relationships/hyperlink" Target="https://shop.bdspublishing.com/store/bds/detail/workgroup/3-190-" TargetMode="External"/><Relationship Id="rId60" Type="http://schemas.openxmlformats.org/officeDocument/2006/relationships/hyperlink" Target="https://shop.bdspublishing.com/store/bds/detail/workgroup/3-190-" TargetMode="External"/><Relationship Id="rId65" Type="http://schemas.openxmlformats.org/officeDocument/2006/relationships/printerSettings" Target="../printerSettings/printerSettings2.bin"/><Relationship Id="rId4" Type="http://schemas.openxmlformats.org/officeDocument/2006/relationships/hyperlink" Target="https://shop.bdspublishing.com/store/bds/detail/workgroup/3-190-" TargetMode="External"/><Relationship Id="rId9" Type="http://schemas.openxmlformats.org/officeDocument/2006/relationships/hyperlink" Target="https://shop.bdspublishing.com/store/bds/detail/workgroup/3-190-" TargetMode="External"/><Relationship Id="rId13" Type="http://schemas.openxmlformats.org/officeDocument/2006/relationships/hyperlink" Target="https://shop.bdspublishing.com/store/bds/detail/workgroup/3-190-" TargetMode="External"/><Relationship Id="rId18" Type="http://schemas.openxmlformats.org/officeDocument/2006/relationships/hyperlink" Target="https://shop.bdspublishing.com/store/bds/detail/workgroup/3-190-" TargetMode="External"/><Relationship Id="rId39" Type="http://schemas.openxmlformats.org/officeDocument/2006/relationships/hyperlink" Target="https://shop.bdspublishing.com/store/bds/detail/workgroup/3-1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3"/>
  <sheetViews>
    <sheetView showOutlineSymbols="0" showWhiteSpace="0" workbookViewId="0">
      <pane xSplit="2" ySplit="1" topLeftCell="T26" activePane="bottomRight" state="frozen"/>
      <selection pane="topRight" activeCell="C1" sqref="C1"/>
      <selection pane="bottomLeft" activeCell="A2" sqref="A2"/>
      <selection pane="bottomRight" activeCell="E44" sqref="E44"/>
    </sheetView>
  </sheetViews>
  <sheetFormatPr defaultColWidth="9" defaultRowHeight="15" x14ac:dyDescent="0.25"/>
  <cols>
    <col min="1" max="1" width="12.625" style="2" bestFit="1" customWidth="1"/>
    <col min="2" max="2" width="67.875" style="2" bestFit="1" customWidth="1"/>
    <col min="3" max="3" width="40.125" style="2" bestFit="1" customWidth="1"/>
    <col min="4" max="5" width="12.625" style="2" bestFit="1" customWidth="1"/>
    <col min="6" max="6" width="18.5" style="6" bestFit="1" customWidth="1"/>
    <col min="7" max="7" width="12.25" style="6" customWidth="1"/>
    <col min="8" max="8" width="8.75" style="2" bestFit="1" customWidth="1"/>
    <col min="9" max="9" width="10.625" style="6" bestFit="1" customWidth="1"/>
    <col min="10" max="10" width="9.75" style="2" bestFit="1" customWidth="1"/>
    <col min="11" max="11" width="72.625" style="2" bestFit="1" customWidth="1"/>
    <col min="12" max="12" width="61.625" style="6" customWidth="1"/>
    <col min="13" max="13" width="12" style="2" bestFit="1" customWidth="1"/>
    <col min="14" max="15" width="9.625" style="2" bestFit="1" customWidth="1"/>
    <col min="16" max="16" width="9.5" style="2" bestFit="1" customWidth="1"/>
    <col min="17" max="17" width="9.5" style="6" customWidth="1"/>
    <col min="18" max="18" width="24.375" style="6" bestFit="1" customWidth="1"/>
    <col min="19" max="19" width="23.25" style="6" bestFit="1" customWidth="1"/>
    <col min="20" max="20" width="35.125" style="6" bestFit="1" customWidth="1"/>
    <col min="21" max="21" width="33.75" style="2" bestFit="1" customWidth="1"/>
    <col min="22" max="22" width="33.75" style="6" customWidth="1"/>
    <col min="23" max="23" width="60.875" style="2" bestFit="1" customWidth="1"/>
    <col min="24" max="24" width="16.125" style="2" bestFit="1" customWidth="1"/>
    <col min="25" max="25" width="55.5" style="2" hidden="1" customWidth="1"/>
    <col min="26" max="26" width="6.125" style="2" hidden="1" customWidth="1"/>
    <col min="27" max="16384" width="9" style="2"/>
  </cols>
  <sheetData>
    <row r="1" spans="1:26" x14ac:dyDescent="0.25">
      <c r="A1" s="1" t="s">
        <v>45</v>
      </c>
      <c r="B1" s="1" t="s">
        <v>48</v>
      </c>
      <c r="C1" s="1" t="s">
        <v>49</v>
      </c>
      <c r="D1" s="1" t="s">
        <v>46</v>
      </c>
      <c r="E1" s="1" t="s">
        <v>47</v>
      </c>
      <c r="F1" s="1" t="s">
        <v>2582</v>
      </c>
      <c r="G1" s="13" t="s">
        <v>387</v>
      </c>
      <c r="H1" s="1" t="s">
        <v>50</v>
      </c>
      <c r="I1" s="1" t="s">
        <v>388</v>
      </c>
      <c r="J1" s="1" t="s">
        <v>51</v>
      </c>
      <c r="K1" s="1" t="s">
        <v>52</v>
      </c>
      <c r="L1" s="1" t="s">
        <v>156</v>
      </c>
      <c r="M1" s="1" t="s">
        <v>53</v>
      </c>
      <c r="N1" s="1" t="s">
        <v>54</v>
      </c>
      <c r="O1" s="1" t="s">
        <v>55</v>
      </c>
      <c r="P1" s="1" t="s">
        <v>56</v>
      </c>
      <c r="Q1" s="1" t="s">
        <v>464</v>
      </c>
      <c r="R1" s="1" t="s">
        <v>2583</v>
      </c>
      <c r="S1" s="1" t="s">
        <v>2585</v>
      </c>
      <c r="T1" s="1" t="s">
        <v>2584</v>
      </c>
      <c r="U1" s="1" t="s">
        <v>57</v>
      </c>
      <c r="V1" s="1" t="s">
        <v>833</v>
      </c>
      <c r="W1" s="1" t="s">
        <v>59</v>
      </c>
      <c r="X1" s="1" t="s">
        <v>58</v>
      </c>
    </row>
    <row r="2" spans="1:26" s="6" customFormat="1" x14ac:dyDescent="0.25">
      <c r="A2" s="7">
        <v>9781801468053</v>
      </c>
      <c r="B2" s="12" t="str">
        <f>VLOOKUP($A2,Data!$C:$T,4,FALSE)</f>
        <v>Women and smallholder farming</v>
      </c>
      <c r="C2" s="12" t="str">
        <f>VLOOKUP($A2,Data!$C:$T,5,FALSE)</f>
        <v>Addressing global inequities in agriculture</v>
      </c>
      <c r="D2" s="7">
        <f>VLOOKUP($A2,Data!$C:$T,2,FALSE)</f>
        <v>9781801468077</v>
      </c>
      <c r="E2" s="7">
        <f>VLOOKUP($A2,Data!$C:$T,3,FALSE)</f>
        <v>9781801468060</v>
      </c>
      <c r="F2" s="7" t="str">
        <f>VLOOKUP($A2,Data!$C:$AC,24,FALSE)</f>
        <v>10.19103/AS.2024.0148</v>
      </c>
      <c r="G2" s="9" t="str">
        <f>VLOOKUP($A2,Data!$C:$T,6,FALSE)</f>
        <v>Hardback</v>
      </c>
      <c r="H2" s="9">
        <f>VLOOKUP($A2,Data!$C:$T,7,FALSE)</f>
        <v>163</v>
      </c>
      <c r="I2" s="9" t="str">
        <f>VLOOKUP($A2,Data!$C:$T,8,FALSE)</f>
        <v>Forthcoming</v>
      </c>
      <c r="J2" s="16">
        <f>VLOOKUP($A2,Data!$C:$T,9,FALSE)</f>
        <v>45678</v>
      </c>
      <c r="K2" s="12" t="str">
        <f>VLOOKUP($A2,Data!$C:$T,15,FALSE)</f>
        <v>Edited by: Emerita Professor Carolyn E. Sachs, Pennsylvania State University, USA and Dr Paige Castellanos, Oxfam America (OUS), USA</v>
      </c>
      <c r="L2" s="12" t="str">
        <f>VLOOKUP($A2,Data!$C:$T,16,FALSE)</f>
        <v>&lt;p&gt;There are an estimated 500 million smallholder farmers across the world, of which a suggested 60-80% are women. Despite this overwhelming majority, women smallholders remain largely unsupported and their contribution to agriculture is often devalued because of their sex.&lt;/p&gt; &lt;p&gt;&lt;em&gt;Women and smallholder farming: Addressing global inequities in agriculture&lt;/em&gt; provides a comprehensive overview of the main obstacles and challenges women smallholders continue to face, such as restricted access to markets and education, as well as a lack of control over assets and property rights. The book also assesses the impact of sociocultural factors on women smallholder farmers in different regions around the world, including Africa, Asia, Latin America and the Middle East. In highlighting these issues, the book considers how key stakeholders across the agri-food supply chain can support, empower and sufficiently compensate women smallholder farmers for their contribution to agriculture.&lt;/p&gt; &lt;p&gt;Edited by two internationally-renowned experts on gender and agriculture, the book will be a standard reference for university and other researchers studying smallholder farming systems in departments of agricultural science, gender studies, international development, politics and development economics, as well as government and non-governmental organisations (NGOs) involved in development programmes focussing on women smallholders.&lt;/p&gt;</v>
      </c>
      <c r="M2" s="9">
        <f>VLOOKUP($A2,Data!$C:$T,14,FALSE)</f>
        <v>700</v>
      </c>
      <c r="N2" s="9">
        <f>VLOOKUP($A2,Data!$C:$T,11,FALSE)</f>
        <v>180</v>
      </c>
      <c r="O2" s="9">
        <f>VLOOKUP($A2,Data!$C:$T,12,FALSE)</f>
        <v>235</v>
      </c>
      <c r="P2" s="9">
        <f>VLOOKUP($A2,Data!$C:$T,13,FALSE)</f>
        <v>215</v>
      </c>
      <c r="Q2" s="9">
        <f t="shared" ref="Q2:Q33" si="0">MROUND(N2*1.8,5)</f>
        <v>325</v>
      </c>
      <c r="R2" s="12" t="str">
        <f>VLOOKUP($A2,Data!$C:$AC,25,FALSE)</f>
        <v>TVM;TVF;TVKC;TVP;RBGB;TVH</v>
      </c>
      <c r="S2" s="12" t="str">
        <f>VLOOKUP($A2,Data!$C:$AC,27,FALSE)</f>
        <v>TVM;TVF;TVH;TVK;TVP;TVBP</v>
      </c>
      <c r="T2" s="12" t="str">
        <f>VLOOKUP($A2,Data!$C:$AC,26,FALSE)</f>
        <v>TEC003070;TEC003020;TEC003030;TEC058000</v>
      </c>
      <c r="U2" s="12" t="str">
        <f>VLOOKUP($A2,Data!$C:$T,17,FALSE)</f>
        <v>Smallholders</v>
      </c>
      <c r="V2" s="12" t="str">
        <f>VLOOKUP($A2,Data!$C:$X,19,FALSE)</f>
        <v>University and other researchers studying smallholder farming systems in departments of agricultural science, gender studies, international development, politics and development economics, as well as government and non-governmental organisations (NGOs) involved in development programmes focussing on women smallholders</v>
      </c>
      <c r="W2" s="6" t="str">
        <f t="shared" ref="W2:W33" si="1">CONCATENATE(Y2,X2)</f>
        <v>https://shop.bdspublishing.com/store/bds/detail/workGroup/3-190-138366</v>
      </c>
      <c r="X2" s="14">
        <f>VLOOKUP($A2,Data!$C:$T,18,FALSE)</f>
        <v>138366</v>
      </c>
      <c r="Y2" s="8" t="s">
        <v>118</v>
      </c>
      <c r="Z2" s="6">
        <f t="shared" ref="Z2:Z33" si="2">M2*0.033</f>
        <v>23.1</v>
      </c>
    </row>
    <row r="3" spans="1:26" s="6" customFormat="1" x14ac:dyDescent="0.25">
      <c r="A3" s="7">
        <v>9781801467841</v>
      </c>
      <c r="B3" s="12" t="str">
        <f>VLOOKUP($A3,Data!$C:$T,4,FALSE)</f>
        <v>Weed management in Conservation Agriculture systems</v>
      </c>
      <c r="C3" s="12" t="str">
        <f>VLOOKUP($A3,Data!$C:$T,5,FALSE)</f>
        <v/>
      </c>
      <c r="D3" s="7">
        <f>VLOOKUP($A3,Data!$C:$T,2,FALSE)</f>
        <v>9781801467865</v>
      </c>
      <c r="E3" s="7">
        <f>VLOOKUP($A3,Data!$C:$T,3,FALSE)</f>
        <v>9781801467858</v>
      </c>
      <c r="F3" s="7" t="str">
        <f>VLOOKUP($A3,Data!$C:$AC,24,FALSE)</f>
        <v>10.19103/AS.2024.0145</v>
      </c>
      <c r="G3" s="9" t="str">
        <f>VLOOKUP($A3,Data!$C:$T,6,FALSE)</f>
        <v>Hardback</v>
      </c>
      <c r="H3" s="9">
        <f>VLOOKUP($A3,Data!$C:$T,7,FALSE)</f>
        <v>160</v>
      </c>
      <c r="I3" s="9" t="str">
        <f>VLOOKUP($A3,Data!$C:$T,8,FALSE)</f>
        <v>Forthcoming</v>
      </c>
      <c r="J3" s="16">
        <f>VLOOKUP($A3,Data!$C:$T,9,FALSE)</f>
        <v>45643</v>
      </c>
      <c r="K3" s="12" t="str">
        <f>VLOOKUP($A3,Data!$C:$T,15,FALSE)</f>
        <v>Edited by: Professor Gottlieb Basch, University of Evora, Portugal; Professor Emilio González-Sanchez, University of Cordoba, Spain; Mr John Geraghty, South East Technological University, Ireland; Dr Seyed Vahid Eslami, University of Birjand, Iran; Professor Sjoerd Willem Duiker, Penn State University, USA; Dr Saidi Mkomwa, African Conservation Tillage Network, Kenya and Dr Marie Bartz, University of Coimbra, Portugal</v>
      </c>
      <c r="L3" s="12" t="str">
        <f>VLOOKUP($A3,Data!$C:$T,16,FALSE)</f>
        <v>&lt;p&gt;There remains considerable uncertainty surrounding the future of effective weed control in agriculture, particularly due to the environmental impact of herbicides, as well as increasing levels of herbicide resistance. In Conservation Agriculture (CA) systems where ploughing has been replaced with no-tillage systems, weed management without reliance on herbicides has proven to be even more challenging.&lt;/p&gt; &lt;p&gt;Weed management in Conservation Agriculture systems reviews the range of alternative, non-chemical methods of weed control which can be implemented to improve the productivity and sustainability of CA. These methods include cultural and biological techniques such as cover crop roller crimping, mechanical weeding and thermal weed control. The book also assesses ways of optimising weed control in perennial, horticultural and other crops.&lt;/p&gt; &lt;p&gt;With its detailed exploration of weed management in specific production systems, as well as the range of weed management techniques available, the book provides its readers with the means necessary to implement more sustainable methods of weed control that protect both yields and the environment.&lt;/p&gt;</v>
      </c>
      <c r="M3" s="9">
        <f>VLOOKUP($A3,Data!$C:$T,14,FALSE)</f>
        <v>400</v>
      </c>
      <c r="N3" s="9">
        <f>VLOOKUP($A3,Data!$C:$T,11,FALSE)</f>
        <v>150</v>
      </c>
      <c r="O3" s="9">
        <f>VLOOKUP($A3,Data!$C:$T,12,FALSE)</f>
        <v>195</v>
      </c>
      <c r="P3" s="9">
        <f>VLOOKUP($A3,Data!$C:$T,13,FALSE)</f>
        <v>180</v>
      </c>
      <c r="Q3" s="9">
        <f t="shared" si="0"/>
        <v>270</v>
      </c>
      <c r="R3" s="12" t="str">
        <f>VLOOKUP($A3,Data!$C:$AC,25,FALSE)</f>
        <v>TVP;TVB;TVF;TVK;TVS</v>
      </c>
      <c r="S3" s="12" t="str">
        <f>VLOOKUP($A3,Data!$C:$AC,27,FALSE)</f>
        <v>TVP;TVF;TVK;TVB;TVS</v>
      </c>
      <c r="T3" s="12" t="str">
        <f>VLOOKUP($A3,Data!$C:$AC,26,FALSE)</f>
        <v>TEC058000;TEC003070;TEC003030;TEC003060;SCI073000</v>
      </c>
      <c r="U3" s="12" t="str">
        <f>VLOOKUP($A3,Data!$C:$T,17,FALSE)</f>
        <v>Crop sustainability &amp; environment</v>
      </c>
      <c r="V3" s="12" t="str">
        <f>VLOOKUP($A3,Data!$C:$X,19,FALSE)</f>
        <v>University and other researchers focussed on low-input and organic agriculture;weed scientists;agronomists;farmers and soil scientists;as well as government and private sector agencies supporting sustainable agriculture</v>
      </c>
      <c r="W3" s="6" t="str">
        <f t="shared" si="1"/>
        <v>https://shop.bdspublishing.com/store/bds/detail/workGroup/3-190-137524</v>
      </c>
      <c r="X3" s="14">
        <f>VLOOKUP($A3,Data!$C:$T,18,FALSE)</f>
        <v>137524</v>
      </c>
      <c r="Y3" s="8" t="s">
        <v>118</v>
      </c>
      <c r="Z3" s="6">
        <f t="shared" si="2"/>
        <v>13.200000000000001</v>
      </c>
    </row>
    <row r="4" spans="1:26" s="6" customFormat="1" x14ac:dyDescent="0.25">
      <c r="A4" s="7">
        <v>9781801468398</v>
      </c>
      <c r="B4" s="12" t="str">
        <f>VLOOKUP($A4,Data!$C:$T,4,FALSE)</f>
        <v>Advances in biocontrol of crop insect pests</v>
      </c>
      <c r="C4" s="12" t="str">
        <f>VLOOKUP($A4,Data!$C:$T,5,FALSE)</f>
        <v/>
      </c>
      <c r="D4" s="7">
        <f>VLOOKUP($A4,Data!$C:$T,2,FALSE)</f>
        <v>9781801468411</v>
      </c>
      <c r="E4" s="7">
        <f>VLOOKUP($A4,Data!$C:$T,3,FALSE)</f>
        <v>9781801468404</v>
      </c>
      <c r="F4" s="7" t="str">
        <f>VLOOKUP($A4,Data!$C:$AC,24,FALSE)</f>
        <v>10.19103/AS.2024.0149</v>
      </c>
      <c r="G4" s="9" t="str">
        <f>VLOOKUP($A4,Data!$C:$T,6,FALSE)</f>
        <v>Hardback</v>
      </c>
      <c r="H4" s="9">
        <f>VLOOKUP($A4,Data!$C:$T,7,FALSE)</f>
        <v>164</v>
      </c>
      <c r="I4" s="9" t="str">
        <f>VLOOKUP($A4,Data!$C:$T,8,FALSE)</f>
        <v>Forthcoming</v>
      </c>
      <c r="J4" s="16">
        <f>VLOOKUP($A4,Data!$C:$T,9,FALSE)</f>
        <v>45622</v>
      </c>
      <c r="K4" s="12" t="str">
        <f>VLOOKUP($A4,Data!$C:$T,15,FALSE)</f>
        <v>Edited by: Professor Travis Glare, Lincoln University, New Zealand and Professor Johannes Jehle, Institute of Biological Control – Federal Research Centre for Cultivated Plants (JKI), Germany</v>
      </c>
      <c r="L4" s="12" t="str">
        <f>VLOOKUP($A4,Data!$C:$T,16,FALSE)</f>
        <v>&lt;p&gt;As a result of increasing consumer and regulatory concern about the environmental impact of synthetic pesticide use, the biocontrol sector has rapidly expanded and continues to diversify in its product offering, with a suggested estimate of over 1700 different biocontrol products now available on the market.&lt;/p&gt; &lt;p&gt;&lt;em&gt;Advances in biocontrol of crop insect pests&lt;/em&gt; provides a detailed overview of some of the key developments in this area, including the techniques used to disrupt insect pest behaviour, such as the use of semiochemicals and genetic engineering. The book also reviews recent advances in understanding plant defences against insect pest attacks and how these defences can be improved to limit crop damage and yield.&lt;/p&gt; &lt;p&gt;Through its exploration of the recent advances in the biocontrol sector, the book highlights the potential of novel biocontrol agents to reduce agriculture’s environmental impact, whilst also considering the key formulation issues and regulatory challenges that may arise during the product development stage.&lt;/p&gt;</v>
      </c>
      <c r="M4" s="9">
        <f>VLOOKUP($A4,Data!$C:$T,14,FALSE)</f>
        <v>400</v>
      </c>
      <c r="N4" s="9">
        <f>VLOOKUP($A4,Data!$C:$T,11,FALSE)</f>
        <v>150</v>
      </c>
      <c r="O4" s="9">
        <f>VLOOKUP($A4,Data!$C:$T,12,FALSE)</f>
        <v>195</v>
      </c>
      <c r="P4" s="9">
        <f>VLOOKUP($A4,Data!$C:$T,13,FALSE)</f>
        <v>180</v>
      </c>
      <c r="Q4" s="9">
        <f t="shared" si="0"/>
        <v>270</v>
      </c>
      <c r="R4" s="12" t="str">
        <f>VLOOKUP($A4,Data!$C:$AC,25,FALSE)</f>
        <v>TVP;TVF;TVK</v>
      </c>
      <c r="S4" s="12" t="str">
        <f>VLOOKUP($A4,Data!$C:$AC,27,FALSE)</f>
        <v>TVP;TVF;TVK</v>
      </c>
      <c r="T4" s="12" t="str">
        <f>VLOOKUP($A4,Data!$C:$AC,26,FALSE)</f>
        <v>TEC058000;TEC003070;TEC003030</v>
      </c>
      <c r="U4" s="12" t="str">
        <f>VLOOKUP($A4,Data!$C:$T,17,FALSE)</f>
        <v>Crop insect pests, plant diseases &amp; weeds</v>
      </c>
      <c r="V4" s="12" t="str">
        <f>VLOOKUP($A4,Data!$C:$X,19,FALSE)</f>
        <v>University and other researchers in entomology and crop protection;governments and other private sector agencies responsible for regulating biocontrol products;agrochemical companies manufacturing and selling crop protection products;as well as agronomists providing advisory services on aspects of biocontrol</v>
      </c>
      <c r="W4" s="6" t="str">
        <f t="shared" si="1"/>
        <v>https://shop.bdspublishing.com/store/bds/detail/workGroup/3-190-138077</v>
      </c>
      <c r="X4" s="14">
        <f>VLOOKUP($A4,Data!$C:$T,18,FALSE)</f>
        <v>138077</v>
      </c>
      <c r="Y4" s="8" t="s">
        <v>118</v>
      </c>
      <c r="Z4" s="6">
        <f t="shared" si="2"/>
        <v>13.200000000000001</v>
      </c>
    </row>
    <row r="5" spans="1:26" x14ac:dyDescent="0.25">
      <c r="A5" s="7">
        <v>9781801468022</v>
      </c>
      <c r="B5" s="12" t="str">
        <f>VLOOKUP($A5,Data!$C:$T,4,FALSE)</f>
        <v>Advances in sheep production</v>
      </c>
      <c r="C5" s="12" t="str">
        <f>VLOOKUP($A5,Data!$C:$T,5,FALSE)</f>
        <v/>
      </c>
      <c r="D5" s="7">
        <f>VLOOKUP($A5,Data!$C:$T,2,FALSE)</f>
        <v>9781801468046</v>
      </c>
      <c r="E5" s="7">
        <f>VLOOKUP($A5,Data!$C:$T,3,FALSE)</f>
        <v>9781801468039</v>
      </c>
      <c r="F5" s="7" t="str">
        <f>VLOOKUP($A5,Data!$C:$AC,24,FALSE)</f>
        <v>10.19103/AS.2024.0147</v>
      </c>
      <c r="G5" s="9" t="str">
        <f>VLOOKUP($A5,Data!$C:$T,6,FALSE)</f>
        <v>Hardback</v>
      </c>
      <c r="H5" s="9">
        <f>VLOOKUP($A5,Data!$C:$T,7,FALSE)</f>
        <v>162</v>
      </c>
      <c r="I5" s="9" t="str">
        <f>VLOOKUP($A5,Data!$C:$T,8,FALSE)</f>
        <v>Forthcoming</v>
      </c>
      <c r="J5" s="16">
        <f>VLOOKUP($A5,Data!$C:$T,9,FALSE)</f>
        <v>45615</v>
      </c>
      <c r="K5" s="12" t="str">
        <f>VLOOKUP($A5,Data!$C:$T,15,FALSE)</f>
        <v>Edited by Lesley Stubbings and Kate Phillips and contributions by Prof. Raffaele Zanoli, Ms Hollie Riddell, Neil Sargison, Dr Samir Id-Lahoucine, Dr Joanne Conington, Dr Brad Freking, Dr Nerys Wright, Prof. Cathy Dwyer, Dr Rudolf Reichel, Prof. Eric Morgan, Dr Claire Morgan-Davies, D. Barker, Dr Liz Genever, Ms Alison Bond, Prof Zhongtang Yu, Dr Suzanne Rowe, Dr Jude L. Capper, N. M. Schreurs, Dr Arpita Mohapatra, and Prof. Ningtao Mao</v>
      </c>
      <c r="L5" s="12" t="str">
        <f>VLOOKUP($A5,Data!$C:$T,16,FALSE)</f>
        <v>&lt;p&gt;While sheep production has an important place in many farming systems across the world, sheep products face an increasingly competitive market. In addition to traditional concerns about product quality, consumers are also increasingly motivated by issues such as livestock welfare, greenhouse gas emissions and the sustainability of production to maintain or enhance natural capital.&lt;/p&gt; &lt;p&gt;&lt;em&gt;Advances in sheep production&lt;/em&gt; provides a comprehensive review of these challenges and the specific measures implementable to improve sustainability, animal health and product quality. The book also considers the contribution of breeding to improving non-production traits, management practices to improve lifetime health and performance, as well as ways of monitoring and improving health, welfare and nutrition.&lt;/p&gt; &lt;p&gt;In providing a detailed overview of the current status of sheep production, the book showcases the areas where improvement is required to achieve optimum sustainability, health, welfare and nutrition, as well as product quality.&lt;/p&gt; &lt;p&gt;Edited by two world-renowned consultants in the sheep sector, the book will be a standard reference for university and other researchers in small ruminant science, advisors consulting sheep farmers on aspects of health, welfare and nutrition, livestock nutritionists, as well as government and other private sector agencies responsible for ensuring sustainable sheep farming and product quality.&lt;/p&gt;</v>
      </c>
      <c r="M5" s="9">
        <f>VLOOKUP($A5,Data!$C:$T,14,FALSE)</f>
        <v>500</v>
      </c>
      <c r="N5" s="9">
        <f>VLOOKUP($A5,Data!$C:$T,11,FALSE)</f>
        <v>160</v>
      </c>
      <c r="O5" s="9">
        <f>VLOOKUP($A5,Data!$C:$T,12,FALSE)</f>
        <v>210</v>
      </c>
      <c r="P5" s="9">
        <f>VLOOKUP($A5,Data!$C:$T,13,FALSE)</f>
        <v>190</v>
      </c>
      <c r="Q5" s="9">
        <f t="shared" si="0"/>
        <v>290</v>
      </c>
      <c r="R5" s="12" t="str">
        <f>VLOOKUP($A5,Data!$C:$AC,25,FALSE)</f>
        <v>TVH;TVF;TVB</v>
      </c>
      <c r="S5" s="12" t="str">
        <f>VLOOKUP($A5,Data!$C:$AC,27,FALSE)</f>
        <v>TVH;TVB;TVF</v>
      </c>
      <c r="T5" s="12" t="str">
        <f>VLOOKUP($A5,Data!$C:$AC,26,FALSE)</f>
        <v>TEC003020;TEC003070</v>
      </c>
      <c r="U5" s="12" t="str">
        <f>VLOOKUP($A5,Data!$C:$T,17,FALSE)</f>
        <v>Livestock</v>
      </c>
      <c r="V5" s="12" t="str">
        <f>VLOOKUP($A5,Data!$C:$X,19,FALSE)</f>
        <v>University and other researchers in small ruminant science;advisors consulting sheep farmers on aspects of health, welfare and nutrition;livestock nutritionists;as well as government and other private sector agencies responsible for ensuring sustainable sheep farming and product quality</v>
      </c>
      <c r="W5" s="2" t="str">
        <f t="shared" si="1"/>
        <v>https://shop.bdspublishing.com/store/bds/detail/workGroup/3-190-137526</v>
      </c>
      <c r="X5" s="14">
        <f>VLOOKUP($A5,Data!$C:$T,18,FALSE)</f>
        <v>137526</v>
      </c>
      <c r="Y5" s="8" t="s">
        <v>118</v>
      </c>
      <c r="Z5" s="6">
        <f t="shared" si="2"/>
        <v>16.5</v>
      </c>
    </row>
    <row r="6" spans="1:26" x14ac:dyDescent="0.25">
      <c r="A6" s="7">
        <v>9781801465380</v>
      </c>
      <c r="B6" s="12" t="str">
        <f>VLOOKUP($A6,Data!$C:$T,4,FALSE)</f>
        <v>Advances in organic dairy cattle farming</v>
      </c>
      <c r="C6" s="12" t="str">
        <f>VLOOKUP($A6,Data!$C:$T,5,FALSE)</f>
        <v/>
      </c>
      <c r="D6" s="7">
        <f>VLOOKUP($A6,Data!$C:$T,2,FALSE)</f>
        <v>9781801465403</v>
      </c>
      <c r="E6" s="7">
        <f>VLOOKUP($A6,Data!$C:$T,3,FALSE)</f>
        <v>9781801465397</v>
      </c>
      <c r="F6" s="7" t="str">
        <f>VLOOKUP($A6,Data!$C:$AC,24,FALSE)</f>
        <v>10.19103/AS.2024.0138</v>
      </c>
      <c r="G6" s="9" t="str">
        <f>VLOOKUP($A6,Data!$C:$T,6,FALSE)</f>
        <v>Hardback</v>
      </c>
      <c r="H6" s="9">
        <f>VLOOKUP($A6,Data!$C:$T,7,FALSE)</f>
        <v>153</v>
      </c>
      <c r="I6" s="9" t="str">
        <f>VLOOKUP($A6,Data!$C:$T,8,FALSE)</f>
        <v>Forthcoming</v>
      </c>
      <c r="J6" s="16">
        <f>VLOOKUP($A6,Data!$C:$T,9,FALSE)</f>
        <v>45594</v>
      </c>
      <c r="K6" s="12" t="str">
        <f>VLOOKUP($A6,Data!$C:$T,15,FALSE)</f>
        <v>Edited by: Dr Mette Vaarst, Aarhus University, Denmark, Dr Stephen Roderick, Duchy College, UK and Dr Lindsay Whistance, Organic Research Centre, UK</v>
      </c>
      <c r="L6" s="12" t="str">
        <f>VLOOKUP($A6,Data!$C:$T,16,FALSE)</f>
        <v>&lt;p&gt;&lt;b&gt;The dairy sector continues to face increasing scrutiny for its environmental impact and contribution to climate change.&lt;/b&gt; It must also address consumer concerns surrounding issues such as animal welfare, antibiotic usage/resistance and the ethics of intensive production systems.&lt;br&gt;&lt;br&gt;&lt;i&gt;Advances in organic dairy cattle farming&lt;/i&gt; considers how organic dairy farming has the potential to address these challenges whilst also meeting the key organic principles of health, ecology, fairness and care. The book reviews advances in areas such as breeding, optimising pasture-based nutrition and organic milk quality, improving the health and welfare of calves and adult cows, as well as promoting biodiversity and the move to a more circular, sustainable bioeconomy.&lt;/p&gt;</v>
      </c>
      <c r="M6" s="9">
        <f>VLOOKUP($A6,Data!$C:$T,14,FALSE)</f>
        <v>400</v>
      </c>
      <c r="N6" s="9">
        <f>VLOOKUP($A6,Data!$C:$T,11,FALSE)</f>
        <v>150</v>
      </c>
      <c r="O6" s="9">
        <f>VLOOKUP($A6,Data!$C:$T,12,FALSE)</f>
        <v>195</v>
      </c>
      <c r="P6" s="9">
        <f>VLOOKUP($A6,Data!$C:$T,13,FALSE)</f>
        <v>180</v>
      </c>
      <c r="Q6" s="9">
        <f t="shared" si="0"/>
        <v>270</v>
      </c>
      <c r="R6" s="12" t="str">
        <f>VLOOKUP($A6,Data!$C:$AC,25,FALSE)</f>
        <v>TVHF;TVG;TVF</v>
      </c>
      <c r="S6" s="12" t="str">
        <f>VLOOKUP($A6,Data!$C:$AC,27,FALSE)</f>
        <v>TVHF;TVG;TVF</v>
      </c>
      <c r="T6" s="12" t="str">
        <f>VLOOKUP($A6,Data!$C:$AC,26,FALSE)</f>
        <v>TEC003020;TEC003090;TEC003070</v>
      </c>
      <c r="U6" s="12" t="str">
        <f>VLOOKUP($A6,Data!$C:$T,17,FALSE)</f>
        <v>Livestock</v>
      </c>
      <c r="V6" s="12" t="str">
        <f>VLOOKUP($A6,Data!$C:$X,19,FALSE)</f>
        <v>University and other researchers in organic agriculture, national, regional and international bodies responsible for organic regulation and certification, as well as organic dairy farmers</v>
      </c>
      <c r="W6" s="2" t="str">
        <f t="shared" si="1"/>
        <v>https://shop.bdspublishing.com/store/bds/detail/workGroup/3-190-136979</v>
      </c>
      <c r="X6" s="14">
        <f>VLOOKUP($A6,Data!$C:$T,18,FALSE)</f>
        <v>136979</v>
      </c>
      <c r="Y6" s="8" t="s">
        <v>118</v>
      </c>
      <c r="Z6" s="6">
        <f t="shared" si="2"/>
        <v>13.200000000000001</v>
      </c>
    </row>
    <row r="7" spans="1:26" x14ac:dyDescent="0.25">
      <c r="A7" s="7">
        <v>9781801467896</v>
      </c>
      <c r="B7" s="12" t="str">
        <f>VLOOKUP($A7,Data!$C:$T,4,FALSE)</f>
        <v>Improving poultry meat safety and sustainability</v>
      </c>
      <c r="C7" s="12" t="str">
        <f>VLOOKUP($A7,Data!$C:$T,5,FALSE)</f>
        <v/>
      </c>
      <c r="D7" s="7">
        <f>VLOOKUP($A7,Data!$C:$T,2,FALSE)</f>
        <v>9781801467919</v>
      </c>
      <c r="E7" s="7">
        <f>VLOOKUP($A7,Data!$C:$T,3,FALSE)</f>
        <v>9781801467902</v>
      </c>
      <c r="F7" s="7" t="str">
        <f>VLOOKUP($A7,Data!$C:$AC,24,FALSE)</f>
        <v>10.19103/AS.2024.0146</v>
      </c>
      <c r="G7" s="9" t="str">
        <f>VLOOKUP($A7,Data!$C:$T,6,FALSE)</f>
        <v>Hardback</v>
      </c>
      <c r="H7" s="9">
        <f>VLOOKUP($A7,Data!$C:$T,7,FALSE)</f>
        <v>161</v>
      </c>
      <c r="I7" s="9" t="str">
        <f>VLOOKUP($A7,Data!$C:$T,8,FALSE)</f>
        <v>Forthcoming</v>
      </c>
      <c r="J7" s="16">
        <f>VLOOKUP($A7,Data!$C:$T,9,FALSE)</f>
        <v>45587</v>
      </c>
      <c r="K7" s="12" t="str">
        <f>VLOOKUP($A7,Data!$C:$T,15,FALSE)</f>
        <v>Edited by: Professor Steven C. Ricke, University of Wisconsin-Madison, USA</v>
      </c>
      <c r="L7" s="12" t="str">
        <f>VLOOKUP($A7,Data!$C:$T,16,FALSE)</f>
        <v>&lt;p&gt;It’s been suggested that current poultry production must increase by at least 2.5% per year until 2030 to meet demand from a rapidly growing population. However, whilst modern, more intensive production systems offer the potential to meet this demand, they also bring with them increased safety and environmental risks.&lt;/p&gt; &lt;p&gt;&lt;em&gt;Improving poultry meat safety and sustainability&lt;/em&gt; provides a comprehensive overview of how best to deal with zoonotic diseases which continue to threaten poultry meat safety, focussing on the major food pathogens &lt;em&gt;Campylobacter&lt;/em&gt;, &lt;em&gt;Salmonella&lt;/em&gt; and &lt;em&gt;Escherichia coli&lt;/em&gt;. The book reviews how poultry meat safety can be optimised at the farm level as well as the effectiveness of methods for maintaining the postharvest safety and shelf-life of poultry meat.&lt;/p&gt; &lt;p&gt;With the livestock sector facing increasing pressure to reduce its carbon footprint, the book also details how poultry production can become more sustainable, whilst also ensuring that poultry meat safety isn’t compromised at any point along the value chain.&lt;/p&gt; &lt;p&gt;Edited by one of the world’s leading experts on food safety, the book will be a standard reference for university and other researchers working in poultry and food science, advisors consulting poultry farmers on aspects of health and safety, as well as government and other private sector agencies supporting sustainable poultry production.&lt;/p&gt;</v>
      </c>
      <c r="M7" s="9">
        <f>VLOOKUP($A7,Data!$C:$T,14,FALSE)</f>
        <v>400</v>
      </c>
      <c r="N7" s="9">
        <f>VLOOKUP($A7,Data!$C:$T,11,FALSE)</f>
        <v>150</v>
      </c>
      <c r="O7" s="9">
        <f>VLOOKUP($A7,Data!$C:$T,12,FALSE)</f>
        <v>195</v>
      </c>
      <c r="P7" s="9">
        <f>VLOOKUP($A7,Data!$C:$T,13,FALSE)</f>
        <v>180</v>
      </c>
      <c r="Q7" s="9">
        <f t="shared" si="0"/>
        <v>270</v>
      </c>
      <c r="R7" s="12" t="str">
        <f>VLOOKUP($A7,Data!$C:$AC,25,FALSE)</f>
        <v>TVHP;TVF</v>
      </c>
      <c r="S7" s="12" t="str">
        <f>VLOOKUP($A7,Data!$C:$AC,27,FALSE)</f>
        <v>TVHP;TVF</v>
      </c>
      <c r="T7" s="12" t="str">
        <f>VLOOKUP($A7,Data!$C:$AC,26,FALSE)</f>
        <v>TEC003020;TEC003070</v>
      </c>
      <c r="U7" s="12" t="str">
        <f>VLOOKUP($A7,Data!$C:$T,17,FALSE)</f>
        <v>Poultry</v>
      </c>
      <c r="V7" s="12" t="str">
        <f>VLOOKUP($A7,Data!$C:$X,19,FALSE)</f>
        <v>University and other researchers working in poultry and food science;advisors consulting poultry farmers on aspects of health and safety; as well as government and other private sector agencies supporting sustainable poultry production</v>
      </c>
      <c r="W7" s="2" t="str">
        <f t="shared" si="1"/>
        <v>https://shop.bdspublishing.com/store/bds/detail/workGroup/3-190-137525</v>
      </c>
      <c r="X7" s="14">
        <f>VLOOKUP($A7,Data!$C:$T,18,FALSE)</f>
        <v>137525</v>
      </c>
      <c r="Y7" s="8" t="s">
        <v>118</v>
      </c>
      <c r="Z7" s="6">
        <f t="shared" si="2"/>
        <v>13.200000000000001</v>
      </c>
    </row>
    <row r="8" spans="1:26" s="6" customFormat="1" x14ac:dyDescent="0.25">
      <c r="A8" s="7">
        <v>9781801465359</v>
      </c>
      <c r="B8" s="12" t="str">
        <f>VLOOKUP($A8,Data!$C:$T,4,FALSE)</f>
        <v>Advances in pig breeding and reproduction</v>
      </c>
      <c r="C8" s="12" t="str">
        <f>VLOOKUP($A8,Data!$C:$T,5,FALSE)</f>
        <v/>
      </c>
      <c r="D8" s="7">
        <f>VLOOKUP($A8,Data!$C:$T,2,FALSE)</f>
        <v>9781801465373</v>
      </c>
      <c r="E8" s="7">
        <f>VLOOKUP($A8,Data!$C:$T,3,FALSE)</f>
        <v>9781801465366</v>
      </c>
      <c r="F8" s="7" t="str">
        <f>VLOOKUP($A8,Data!$C:$AC,24,FALSE)</f>
        <v>10.19103/AS.2024.0137</v>
      </c>
      <c r="G8" s="9" t="str">
        <f>VLOOKUP($A8,Data!$C:$T,6,FALSE)</f>
        <v>Hardback</v>
      </c>
      <c r="H8" s="9">
        <f>VLOOKUP($A8,Data!$C:$T,7,FALSE)</f>
        <v>152</v>
      </c>
      <c r="I8" s="9" t="str">
        <f>VLOOKUP($A8,Data!$C:$T,8,FALSE)</f>
        <v>Forthcoming</v>
      </c>
      <c r="J8" s="16">
        <f>VLOOKUP($A8,Data!$C:$T,9,FALSE)</f>
        <v>45559</v>
      </c>
      <c r="K8" s="12" t="str">
        <f>VLOOKUP($A8,Data!$C:$T,15,FALSE)</f>
        <v>Edited by: Professor Jason Ross, Iowa State University, USA</v>
      </c>
      <c r="L8" s="12" t="str">
        <f>VLOOKUP($A8,Data!$C:$T,16,FALSE)</f>
        <v>&lt;p&gt;&lt;b&gt;In recent years, there have been significant developments in the way that pigs are bred.&lt;/b&gt; This is primarily as a result of a shift in focus from production traits, such as meat quality, to other traits such as improved feed efficiency, reproductive performance and disease resistance. In light of this shift, a greater understanding of reproduction efficiency in pigs is required.&lt;br&gt;&lt;br&gt;&lt;i&gt;Advances in pig breeding and reproduction&lt;/i&gt; provides a comprehensive overview of the key research undertaken in these important areas and considers how reproduction efficiency can be optimised to achieve the desired breeding outcomes. The book also addresses recent advances in understanding how genetics can be engineered to breed pigs with an improved resistance to major diseases affecting pigs, such as porcine reproductive and respiratory syndrome virus.&lt;/p&gt;</v>
      </c>
      <c r="M8" s="9">
        <f>VLOOKUP($A8,Data!$C:$T,14,FALSE)</f>
        <v>400</v>
      </c>
      <c r="N8" s="9">
        <f>VLOOKUP($A8,Data!$C:$T,11,FALSE)</f>
        <v>150</v>
      </c>
      <c r="O8" s="9">
        <f>VLOOKUP($A8,Data!$C:$T,12,FALSE)</f>
        <v>195</v>
      </c>
      <c r="P8" s="9">
        <f>VLOOKUP($A8,Data!$C:$T,13,FALSE)</f>
        <v>180</v>
      </c>
      <c r="Q8" s="9">
        <f t="shared" si="0"/>
        <v>270</v>
      </c>
      <c r="R8" s="12" t="str">
        <f>VLOOKUP($A8,Data!$C:$AC,25,FALSE)</f>
        <v>TVHB;TVF</v>
      </c>
      <c r="S8" s="12" t="str">
        <f>VLOOKUP($A8,Data!$C:$AC,27,FALSE)</f>
        <v>TVHB;TVF</v>
      </c>
      <c r="T8" s="12" t="str">
        <f>VLOOKUP($A8,Data!$C:$AC,26,FALSE)</f>
        <v>TEC003020;TEC003070</v>
      </c>
      <c r="U8" s="12" t="str">
        <f>VLOOKUP($A8,Data!$C:$T,17,FALSE)</f>
        <v>Livestock</v>
      </c>
      <c r="V8" s="12" t="str">
        <f>VLOOKUP($A8,Data!$C:$X,19,FALSE)</f>
        <v>University and other researchers in swine and veterinary science, farmers, companies involved in pig breeding, as well as governments and other private sector agencies involved in supporting global pig production</v>
      </c>
      <c r="W8" s="6" t="str">
        <f t="shared" si="1"/>
        <v>https://shop.bdspublishing.com/store/bds/detail/workGroup/3-190-136906</v>
      </c>
      <c r="X8" s="14">
        <f>VLOOKUP($A8,Data!$C:$T,18,FALSE)</f>
        <v>136906</v>
      </c>
      <c r="Y8" s="8" t="s">
        <v>118</v>
      </c>
      <c r="Z8" s="6">
        <f t="shared" si="2"/>
        <v>13.200000000000001</v>
      </c>
    </row>
    <row r="9" spans="1:26" x14ac:dyDescent="0.25">
      <c r="A9" s="7">
        <v>9781786764553</v>
      </c>
      <c r="B9" s="12" t="str">
        <f>VLOOKUP($A9,Data!$C:$T,4,FALSE)</f>
        <v>Transforming food systems</v>
      </c>
      <c r="C9" s="12" t="str">
        <f>VLOOKUP($A9,Data!$C:$T,5,FALSE)</f>
        <v>The quest for sustainability</v>
      </c>
      <c r="D9" s="7">
        <f>VLOOKUP($A9,Data!$C:$T,2,FALSE)</f>
        <v>9781786764584</v>
      </c>
      <c r="E9" s="7">
        <f>VLOOKUP($A9,Data!$C:$T,3,FALSE)</f>
        <v>9781786764577</v>
      </c>
      <c r="F9" s="7" t="str">
        <f>VLOOKUP($A9,Data!$C:$AC,24,FALSE)</f>
        <v>10.19103/AS.2024.0156</v>
      </c>
      <c r="G9" s="9" t="str">
        <f>VLOOKUP($A9,Data!$C:$T,6,FALSE)</f>
        <v>Hardback</v>
      </c>
      <c r="H9" s="9">
        <f>VLOOKUP($A9,Data!$C:$T,7,FALSE)</f>
        <v>99</v>
      </c>
      <c r="I9" s="9" t="str">
        <f>VLOOKUP($A9,Data!$C:$T,8,FALSE)</f>
        <v>Forthcoming</v>
      </c>
      <c r="J9" s="16">
        <f>VLOOKUP($A9,Data!$C:$T,9,FALSE)</f>
        <v>45559</v>
      </c>
      <c r="K9" s="12" t="str">
        <f>VLOOKUP($A9,Data!$C:$T,15,FALSE)</f>
        <v>Dr Dave Watson</v>
      </c>
      <c r="L9" s="12" t="str">
        <f>VLOOKUP($A9,Data!$C:$T,16,FALSE)</f>
        <v>&lt;p&gt;There is an almost universal recognition that modern agri-food supply chains are unsustainable. They are seen as both contributing to and vulnerable to climate change, too reliant on environmentally-damaging synthetic inputs, as undermining biodiversity, generating significant losses and waste and failing to deliver the nutritious food required for a healthy, balanced diet.&lt;br&gt;&lt;br&gt;&lt;em&gt;Developing sustainable food systems&lt;/em&gt; addresses one of the greatest global challenges of our time: how to reform food systems so they are more sustainable but still able to produce the food we need. The book traces the evolution of the current global food production system and reviews competing approaches to achieving more sustainable production, starting with ‘reformist’ approaches which promote new technologies as a way forward, such as genetic modification and synthetic foods.&lt;br&gt;&lt;br&gt;This collection also considers the pros and cons of ‘progressive’ approaches, such as regenerative and organic agriculture, as well as the more radical solutions which seek to achieve a more fundamental reform of the food system.&lt;br&gt;&lt;br&gt;As the world tackles the central question of how food should be produced in the future, this book provides readers with an authoritative guide to the various solutions on offer and how to assess which road we should take.&lt;/p&gt;</v>
      </c>
      <c r="M9" s="9">
        <f>VLOOKUP($A9,Data!$C:$T,14,FALSE)</f>
        <v>400</v>
      </c>
      <c r="N9" s="9">
        <f>VLOOKUP($A9,Data!$C:$T,11,FALSE)</f>
        <v>150</v>
      </c>
      <c r="O9" s="9">
        <f>VLOOKUP($A9,Data!$C:$T,12,FALSE)</f>
        <v>195</v>
      </c>
      <c r="P9" s="9">
        <f>VLOOKUP($A9,Data!$C:$T,13,FALSE)</f>
        <v>180</v>
      </c>
      <c r="Q9" s="9">
        <f t="shared" si="0"/>
        <v>270</v>
      </c>
      <c r="R9" s="12" t="str">
        <f>VLOOKUP($A9,Data!$C:$AC,25,FALSE)</f>
        <v>TVF;KNDF;RNFF;TDCT</v>
      </c>
      <c r="S9" s="12" t="str">
        <f>VLOOKUP($A9,Data!$C:$AC,27,FALSE)</f>
        <v>TVF;TDCT;KNAC</v>
      </c>
      <c r="T9" s="12" t="str">
        <f>VLOOKUP($A9,Data!$C:$AC,26,FALSE)</f>
        <v>TEC003070;TEC012000</v>
      </c>
      <c r="U9" s="12" t="str">
        <f>VLOOKUP($A9,Data!$C:$T,17,FALSE)</f>
        <v>Crop sustainability &amp; environment</v>
      </c>
      <c r="V9" s="12" t="str">
        <f>VLOOKUP($A9,Data!$C:$X,19,FALSE)</f>
        <v>University and other researchers in agriculture, rural studies, food policy and environmental science, as well as government personnel involved in developing policies for agriculture and food production</v>
      </c>
      <c r="W9" s="2" t="str">
        <f t="shared" si="1"/>
        <v>https://shop.bdspublishing.com/store/bds/detail/workGroup/3-190-137407</v>
      </c>
      <c r="X9" s="14">
        <f>VLOOKUP($A9,Data!$C:$T,18,FALSE)</f>
        <v>137407</v>
      </c>
      <c r="Y9" s="8" t="s">
        <v>118</v>
      </c>
      <c r="Z9" s="6">
        <f t="shared" si="2"/>
        <v>13.200000000000001</v>
      </c>
    </row>
    <row r="10" spans="1:26" x14ac:dyDescent="0.25">
      <c r="A10" s="7">
        <v>9781801465847</v>
      </c>
      <c r="B10" s="12" t="str">
        <f>VLOOKUP($A10,Data!$C:$T,4,FALSE)</f>
        <v>Insects as alternative sources of protein for food and feed</v>
      </c>
      <c r="C10" s="12" t="str">
        <f>VLOOKUP($A10,Data!$C:$T,5,FALSE)</f>
        <v/>
      </c>
      <c r="D10" s="7">
        <f>VLOOKUP($A10,Data!$C:$T,2,FALSE)</f>
        <v>9781801465861</v>
      </c>
      <c r="E10" s="7">
        <f>VLOOKUP($A10,Data!$C:$T,3,FALSE)</f>
        <v>9781801465854</v>
      </c>
      <c r="F10" s="7" t="str">
        <f>VLOOKUP($A10,Data!$C:$AC,24,FALSE)</f>
        <v>10.19103/AS.2024.0139</v>
      </c>
      <c r="G10" s="9" t="str">
        <f>VLOOKUP($A10,Data!$C:$T,6,FALSE)</f>
        <v>Hardback</v>
      </c>
      <c r="H10" s="9">
        <f>VLOOKUP($A10,Data!$C:$T,7,FALSE)</f>
        <v>154</v>
      </c>
      <c r="I10" s="9" t="str">
        <f>VLOOKUP($A10,Data!$C:$T,8,FALSE)</f>
        <v>Forthcoming</v>
      </c>
      <c r="J10" s="16">
        <f>VLOOKUP($A10,Data!$C:$T,9,FALSE)</f>
        <v>45531</v>
      </c>
      <c r="K10" s="12" t="str">
        <f>VLOOKUP($A10,Data!$C:$T,15,FALSE)</f>
        <v>Edited by: Adriana Casillas, Tebrio, Spain</v>
      </c>
      <c r="L10" s="12" t="str">
        <f>VLOOKUP($A10,Data!$C:$T,16,FALSE)</f>
        <v>&lt;p&gt;&lt;strong&gt;With significant concerns about the environmental impact of conventional crop and livestock production, there is a growing interest in utilising novel alternative sources of protein in both human and animal diets.&lt;/strong&gt; Insects have long been consumed in the wild by an array of species, including poultry, fish and humans.&lt;br&gt;&lt;br&gt;&lt;em&gt;Insects as alternative sources of protein for food and feed&lt;/em&gt; provides a comprehensive overview of the recent research undertaken in this rapidly-expanding area. The book reviews the production and application of black soldier flies, yellow mealworms and other insects as alternative protein sources in poultry, pig and fish feed.&lt;br&gt;&lt;br&gt;Through its considered approach, the book explores how the safety of extracted proteins can be ensured across the supply chain, as well as how we can better understand the changing attitudes of consumers towards eating protein derived from insects.&lt;br&gt;&lt;br&gt;Edited by a leading expert in industry, the book will be a standard reference for university and other researchers in animal nutrition, companies involved in the manufacture of animal feed or animal nutrition services, government and other agencies regulating the animal feed sector, as well as farmers interested in utilising animal feed supplemented with insect-derived proteins.&lt;/p&gt;</v>
      </c>
      <c r="M10" s="9">
        <f>VLOOKUP($A10,Data!$C:$T,14,FALSE)</f>
        <v>400</v>
      </c>
      <c r="N10" s="9">
        <f>VLOOKUP($A10,Data!$C:$T,11,FALSE)</f>
        <v>150</v>
      </c>
      <c r="O10" s="9">
        <f>VLOOKUP($A10,Data!$C:$T,12,FALSE)</f>
        <v>195</v>
      </c>
      <c r="P10" s="9">
        <f>VLOOKUP($A10,Data!$C:$T,13,FALSE)</f>
        <v>180</v>
      </c>
      <c r="Q10" s="9">
        <f t="shared" si="0"/>
        <v>270</v>
      </c>
      <c r="R10" s="12" t="str">
        <f>VLOOKUP($A10,Data!$C:$AC,25,FALSE)</f>
        <v>TDCT;KNDF;RNFF</v>
      </c>
      <c r="S10" s="12" t="str">
        <f>VLOOKUP($A10,Data!$C:$AC,27,FALSE)</f>
        <v>TDCT;RNFF;PND</v>
      </c>
      <c r="T10" s="12" t="str">
        <f>VLOOKUP($A10,Data!$C:$AC,26,FALSE)</f>
        <v>TEC012010;TEC012030</v>
      </c>
      <c r="U10" s="12" t="str">
        <f>VLOOKUP($A10,Data!$C:$T,17,FALSE)</f>
        <v>Alternative nutrient sources</v>
      </c>
      <c r="V10" s="12" t="str">
        <f>VLOOKUP($A10,Data!$C:$X,19,FALSE)</f>
        <v>University and other researchers in animal nutrition;companies involved in the manufacture of animal feed or animal nutrition services;government and other agencies regulating the animal feed sector; as well as farmers interested in utilising animal feed supplemented with insect-derived proteins</v>
      </c>
      <c r="W10" s="2" t="str">
        <f t="shared" si="1"/>
        <v>https://shop.bdspublishing.com/store/bds/detail/workGroup/3-190-137377</v>
      </c>
      <c r="X10" s="14">
        <f>VLOOKUP($A10,Data!$C:$T,18,FALSE)</f>
        <v>137377</v>
      </c>
      <c r="Y10" s="8" t="s">
        <v>118</v>
      </c>
      <c r="Z10" s="6">
        <f t="shared" si="2"/>
        <v>13.200000000000001</v>
      </c>
    </row>
    <row r="11" spans="1:26" x14ac:dyDescent="0.25">
      <c r="A11" s="7">
        <v>9781801464741</v>
      </c>
      <c r="B11" s="12" t="str">
        <f>VLOOKUP($A11,Data!$C:$T,4,FALSE)</f>
        <v>Understanding and utilising soil microbiomes for a more sustainable agriculture</v>
      </c>
      <c r="C11" s="12" t="str">
        <f>VLOOKUP($A11,Data!$C:$T,5,FALSE)</f>
        <v/>
      </c>
      <c r="D11" s="7">
        <f>VLOOKUP($A11,Data!$C:$T,2,FALSE)</f>
        <v>9781801464765</v>
      </c>
      <c r="E11" s="7">
        <f>VLOOKUP($A11,Data!$C:$T,3,FALSE)</f>
        <v>9781801464758</v>
      </c>
      <c r="F11" s="7" t="str">
        <f>VLOOKUP($A11,Data!$C:$AC,24,FALSE)</f>
        <v>10.19103/AS.2024.0136</v>
      </c>
      <c r="G11" s="9" t="str">
        <f>VLOOKUP($A11,Data!$C:$T,6,FALSE)</f>
        <v>Hardback</v>
      </c>
      <c r="H11" s="9">
        <f>VLOOKUP($A11,Data!$C:$T,7,FALSE)</f>
        <v>151</v>
      </c>
      <c r="I11" s="9" t="str">
        <f>VLOOKUP($A11,Data!$C:$T,8,FALSE)</f>
        <v>Forthcoming</v>
      </c>
      <c r="J11" s="16">
        <f>VLOOKUP($A11,Data!$C:$T,9,FALSE)</f>
        <v>45531</v>
      </c>
      <c r="K11" s="12" t="str">
        <f>VLOOKUP($A11,Data!$C:$T,15,FALSE)</f>
        <v>Edited by: Professor Kari E. Dunfield, University of Guelph, Canada</v>
      </c>
      <c r="L11" s="12" t="str">
        <f>VLOOKUP($A11,Data!$C:$T,16,FALSE)</f>
        <v>&lt;p&gt;&lt;b&gt;Microbiomes are communities of microorganisms living in soil and other habitats.&lt;/b&gt; In recent years, a new wave of research into understanding soil microbiomes has emerged, with stakeholders across the supply chain recognising the fundamental importance of these communities in optimising both crop and soil health. Despite these advancements, many soil microorganisms and their ecological functions remain only partially understood.&lt;br&gt;&lt;br&gt;&lt;i&gt;Understanding and utilising soil microbiomes for a more sustainable agriculture&lt;/i&gt; summarises the wealth of recent research in this important area. It reviews advances in techniques for analysing soil microorganisms, the composition and dynamics of soil microbial communities, the ecosystem services they support and how they can be enhanced.&lt;/p&gt;</v>
      </c>
      <c r="M11" s="9">
        <f>VLOOKUP($A11,Data!$C:$T,14,FALSE)</f>
        <v>400</v>
      </c>
      <c r="N11" s="9">
        <f>VLOOKUP($A11,Data!$C:$T,11,FALSE)</f>
        <v>150</v>
      </c>
      <c r="O11" s="9">
        <f>VLOOKUP($A11,Data!$C:$T,12,FALSE)</f>
        <v>195</v>
      </c>
      <c r="P11" s="9">
        <f>VLOOKUP($A11,Data!$C:$T,13,FALSE)</f>
        <v>180</v>
      </c>
      <c r="Q11" s="9">
        <f t="shared" si="0"/>
        <v>270</v>
      </c>
      <c r="R11" s="12" t="str">
        <f>VLOOKUP($A11,Data!$C:$AC,25,FALSE)</f>
        <v>RBGB;TVF;TVB;TVK</v>
      </c>
      <c r="S11" s="12" t="str">
        <f>VLOOKUP($A11,Data!$C:$AC,27,FALSE)</f>
        <v>TVBP;TVK;TVF</v>
      </c>
      <c r="T11" s="12" t="str">
        <f>VLOOKUP($A11,Data!$C:$AC,26,FALSE)</f>
        <v>TEC003060;TEC003030;TEC003070</v>
      </c>
      <c r="U11" s="12" t="str">
        <f>VLOOKUP($A11,Data!$C:$T,17,FALSE)</f>
        <v>Soil health</v>
      </c>
      <c r="V11" s="12" t="str">
        <f>VLOOKUP($A11,Data!$C:$X,19,FALSE)</f>
        <v>Researchers in soil and crop science, governments and other agencies supporting the transition to a more sustainable agriculture, as well as agricultural ecologists and agronomists wishing to further their knowledge on the latest developments in understanding soil microbiomes</v>
      </c>
      <c r="W11" s="2" t="str">
        <f t="shared" si="1"/>
        <v>https://shop.bdspublishing.com/store/bds/detail/workGroup/3-190-136255</v>
      </c>
      <c r="X11" s="14">
        <f>VLOOKUP($A11,Data!$C:$T,18,FALSE)</f>
        <v>136255</v>
      </c>
      <c r="Y11" s="8" t="s">
        <v>118</v>
      </c>
      <c r="Z11" s="6">
        <f t="shared" si="2"/>
        <v>13.200000000000001</v>
      </c>
    </row>
    <row r="12" spans="1:26" x14ac:dyDescent="0.25">
      <c r="A12" s="7">
        <v>9781801464512</v>
      </c>
      <c r="B12" s="12" t="str">
        <f>VLOOKUP($A12,Data!$C:$T,4,FALSE)</f>
        <v>Improving standards and certification in agri-food supply chains</v>
      </c>
      <c r="C12" s="12" t="str">
        <f>VLOOKUP($A12,Data!$C:$T,5,FALSE)</f>
        <v>Ensuring safety, sustainability and social responsibility</v>
      </c>
      <c r="D12" s="7">
        <f>VLOOKUP($A12,Data!$C:$T,2,FALSE)</f>
        <v>9781801464536</v>
      </c>
      <c r="E12" s="7">
        <f>VLOOKUP($A12,Data!$C:$T,3,FALSE)</f>
        <v>9781801464529</v>
      </c>
      <c r="F12" s="7" t="str">
        <f>VLOOKUP($A12,Data!$C:$AC,24,FALSE)</f>
        <v>10.19103/AS.2024.0133</v>
      </c>
      <c r="G12" s="9" t="str">
        <f>VLOOKUP($A12,Data!$C:$T,6,FALSE)</f>
        <v>Hardback</v>
      </c>
      <c r="H12" s="9">
        <f>VLOOKUP($A12,Data!$C:$T,7,FALSE)</f>
        <v>148</v>
      </c>
      <c r="I12" s="9" t="str">
        <f>VLOOKUP($A12,Data!$C:$T,8,FALSE)</f>
        <v>Forthcoming</v>
      </c>
      <c r="J12" s="16">
        <f>VLOOKUP($A12,Data!$C:$T,9,FALSE)</f>
        <v>45503</v>
      </c>
      <c r="K12" s="12" t="str">
        <f>VLOOKUP($A12,Data!$C:$T,15,FALSE)</f>
        <v>Edited by: Professor Louise Manning, University of Lincoln, UK</v>
      </c>
      <c r="L12" s="12" t="str">
        <f>VLOOKUP($A12,Data!$C:$T,16,FALSE)</f>
        <v>&lt;p&gt;&lt;b&gt;There is increasing scrutiny of the safety, environmental and social impact of food production by both consumers and governments.&lt;/b&gt; However, ensuring safe, sustainable and socially responsible agricultural production is crucially reliant on farmers and others complying with an increasingly complex range of standards and certification schemes.&lt;br&gt;&lt;br&gt;&lt;i&gt;Improving standards and certification in agri-food supply chains: Ensuring safety, sustainability and social responsibility&lt;/i&gt; provides an authoritative overview of the range of standards used to maintain and improve quality, environmental and ethical standards in agri-food supply chains. The book considers the role of good agricultural practices (GAPs), as well as key organisations, such as the Sustainable Agriculture Network, LEAF and the Rainforest Alliance, in ensuring high standards.&lt;br&gt;&lt;br&gt;In its extensive review of agri-food supply chains, the book showcases how crucial complying with standards and schemes is to ensuring safe, sustainable and socially responsible agricultural production.&lt;/p&gt;</v>
      </c>
      <c r="M12" s="9">
        <f>VLOOKUP($A12,Data!$C:$T,14,FALSE)</f>
        <v>500</v>
      </c>
      <c r="N12" s="9">
        <f>VLOOKUP($A12,Data!$C:$T,11,FALSE)</f>
        <v>160</v>
      </c>
      <c r="O12" s="9">
        <f>VLOOKUP($A12,Data!$C:$T,12,FALSE)</f>
        <v>210</v>
      </c>
      <c r="P12" s="9">
        <f>VLOOKUP($A12,Data!$C:$T,13,FALSE)</f>
        <v>190</v>
      </c>
      <c r="Q12" s="9">
        <f t="shared" si="0"/>
        <v>290</v>
      </c>
      <c r="R12" s="12" t="str">
        <f>VLOOKUP($A12,Data!$C:$AC,25,FALSE)</f>
        <v>TVF;RNFF;KNAC;TVK;TVH</v>
      </c>
      <c r="S12" s="12" t="str">
        <f>VLOOKUP($A12,Data!$C:$AC,27,FALSE)</f>
        <v>TVF;RNFF;KNAC;TVK;TVH</v>
      </c>
      <c r="T12" s="12" t="str">
        <f>VLOOKUP($A12,Data!$C:$AC,26,FALSE)</f>
        <v>TEC012030;TEC003070;TEC003030;TEC003020</v>
      </c>
      <c r="U12" s="12" t="str">
        <f>VLOOKUP($A12,Data!$C:$T,17,FALSE)</f>
        <v>Postharvest &amp; supply chain management</v>
      </c>
      <c r="V12" s="12" t="str">
        <f>VLOOKUP($A12,Data!$C:$X,19,FALSE)</f>
        <v>Those researching safety and quality in agri-food supply chains in universities and other research centres, environmental scientists, NGOs, as well as governmental and other food safety agencies responsible for setting standards and developing certification schemes to achieve safer, more sustainable and socially responsible agricultural production</v>
      </c>
      <c r="W12" s="2" t="str">
        <f t="shared" si="1"/>
        <v>https://shop.bdspublishing.com/store/bds/detail/workGroup/3-190-136379</v>
      </c>
      <c r="X12" s="14">
        <f>VLOOKUP($A12,Data!$C:$T,18,FALSE)</f>
        <v>136379</v>
      </c>
      <c r="Y12" s="8" t="s">
        <v>118</v>
      </c>
      <c r="Z12" s="6">
        <f t="shared" si="2"/>
        <v>16.5</v>
      </c>
    </row>
    <row r="13" spans="1:26" x14ac:dyDescent="0.25">
      <c r="A13" s="7">
        <v>9781801463799</v>
      </c>
      <c r="B13" s="12" t="str">
        <f>VLOOKUP($A13,Data!$C:$T,4,FALSE)</f>
        <v>Understanding and preventing soil erosion</v>
      </c>
      <c r="C13" s="12" t="str">
        <f>VLOOKUP($A13,Data!$C:$T,5,FALSE)</f>
        <v/>
      </c>
      <c r="D13" s="7">
        <f>VLOOKUP($A13,Data!$C:$T,2,FALSE)</f>
        <v>9781801463812</v>
      </c>
      <c r="E13" s="7">
        <f>VLOOKUP($A13,Data!$C:$T,3,FALSE)</f>
        <v>9781801463805</v>
      </c>
      <c r="F13" s="7" t="str">
        <f>VLOOKUP($A13,Data!$C:$AC,24,FALSE)</f>
        <v>10.19103/AS.2023.0131</v>
      </c>
      <c r="G13" s="9" t="str">
        <f>VLOOKUP($A13,Data!$C:$T,6,FALSE)</f>
        <v>Hardback</v>
      </c>
      <c r="H13" s="9">
        <f>VLOOKUP($A13,Data!$C:$T,7,FALSE)</f>
        <v>146</v>
      </c>
      <c r="I13" s="9" t="str">
        <f>VLOOKUP($A13,Data!$C:$T,8,FALSE)</f>
        <v>Forthcoming</v>
      </c>
      <c r="J13" s="16">
        <f>VLOOKUP($A13,Data!$C:$T,9,FALSE)</f>
        <v>45503</v>
      </c>
      <c r="K13" s="12" t="str">
        <f>VLOOKUP($A13,Data!$C:$T,15,FALSE)</f>
        <v>Edited by: Dr Manuel Seeger, University of Trier, Germany</v>
      </c>
      <c r="L13" s="12" t="str">
        <f>VLOOKUP($A13,Data!$C:$T,16,FALSE)</f>
        <v>&lt;b&gt;It’s been suggested that around 12 million hectares of agricultural land are affected by soil erosion each year.&lt;/b&gt; If the degradation of the world’s soil reservoir continues, many have estimated that this could lead to a 30% reduction in global food production by 2040.&lt;br&gt;&lt;br&gt;&lt;i&gt;Understanding and preventing soil erosion&lt;/i&gt; provides a comprehensive overview of recent research on understanding the mechanisms of soil erosion, as well as the best practices for measuring, mapping and modelling soil erosion risk in agricultural soils. The book also considers the range of agronomic practices and techniques available to mitigate future soil erosion, including the use of crop residues, cover crops, buffer strips, soil stabilisers and zero/no-tillage.&lt;br&gt;&lt;br&gt;In its detailed assessment of soil erosion, the book succeeds in highlighting the potential future impact of degraded soils on the quality, security and longevity of our global food system if the problem of soil erosion isn’t effectively managed.</v>
      </c>
      <c r="M13" s="9">
        <f>VLOOKUP($A13,Data!$C:$T,14,FALSE)</f>
        <v>350</v>
      </c>
      <c r="N13" s="9">
        <f>VLOOKUP($A13,Data!$C:$T,11,FALSE)</f>
        <v>145</v>
      </c>
      <c r="O13" s="9">
        <f>VLOOKUP($A13,Data!$C:$T,12,FALSE)</f>
        <v>190</v>
      </c>
      <c r="P13" s="9">
        <f>VLOOKUP($A13,Data!$C:$T,13,FALSE)</f>
        <v>175</v>
      </c>
      <c r="Q13" s="9">
        <f t="shared" si="0"/>
        <v>260</v>
      </c>
      <c r="R13" s="12" t="str">
        <f>VLOOKUP($A13,Data!$C:$AC,25,FALSE)</f>
        <v>RBGB;RNPG;TVF;TVK;TVG</v>
      </c>
      <c r="S13" s="12" t="str">
        <f>VLOOKUP($A13,Data!$C:$AC,27,FALSE)</f>
        <v>TVBP;RNPG;TVF;TVK;TVG</v>
      </c>
      <c r="T13" s="12" t="str">
        <f>VLOOKUP($A13,Data!$C:$AC,26,FALSE)</f>
        <v>TEC003060;SCI092000;SCI026000;TEC003070;TEC010000;TEC003030</v>
      </c>
      <c r="U13" s="12" t="str">
        <f>VLOOKUP($A13,Data!$C:$T,17,FALSE)</f>
        <v>Soil health</v>
      </c>
      <c r="V13" s="12" t="str">
        <f>VLOOKUP($A13,Data!$C:$X,19,FALSE)</f>
        <v>Researchers in soil and crop science, agricultural engineers, farmers, as well as government and other agencies monitoring the health of agricultural soils</v>
      </c>
      <c r="W13" s="2" t="str">
        <f t="shared" si="1"/>
        <v>https://shop.bdspublishing.com/store/bds/detail/workGroup/3-190-133425</v>
      </c>
      <c r="X13" s="14">
        <f>VLOOKUP($A13,Data!$C:$T,18,FALSE)</f>
        <v>133425</v>
      </c>
      <c r="Y13" s="8" t="s">
        <v>118</v>
      </c>
      <c r="Z13" s="6">
        <f t="shared" si="2"/>
        <v>11.55</v>
      </c>
    </row>
    <row r="14" spans="1:26" x14ac:dyDescent="0.25">
      <c r="A14" s="7">
        <v>9781801467315</v>
      </c>
      <c r="B14" s="12" t="str">
        <f>VLOOKUP($A14,Data!$C:$T,4,FALSE)</f>
        <v>Advances in poultry nutrition</v>
      </c>
      <c r="C14" s="12" t="str">
        <f>VLOOKUP($A14,Data!$C:$T,5,FALSE)</f>
        <v/>
      </c>
      <c r="D14" s="7">
        <f>VLOOKUP($A14,Data!$C:$T,2,FALSE)</f>
        <v>9781801467339</v>
      </c>
      <c r="E14" s="7">
        <f>VLOOKUP($A14,Data!$C:$T,3,FALSE)</f>
        <v>9781801467322</v>
      </c>
      <c r="F14" s="7" t="str">
        <f>VLOOKUP($A14,Data!$C:$AC,24,FALSE)</f>
        <v>10.19103/AS.2024.0143</v>
      </c>
      <c r="G14" s="9" t="str">
        <f>VLOOKUP($A14,Data!$C:$T,6,FALSE)</f>
        <v>Hardback</v>
      </c>
      <c r="H14" s="9">
        <f>VLOOKUP($A14,Data!$C:$T,7,FALSE)</f>
        <v>159</v>
      </c>
      <c r="I14" s="9" t="str">
        <f>VLOOKUP($A14,Data!$C:$T,8,FALSE)</f>
        <v>Forthcoming</v>
      </c>
      <c r="J14" s="16">
        <f>VLOOKUP($A14,Data!$C:$T,9,FALSE)</f>
        <v>45468</v>
      </c>
      <c r="K14" s="12" t="str">
        <f>VLOOKUP($A14,Data!$C:$T,15,FALSE)</f>
        <v>Edited by: Professor Todd J. Applegate, University of Georgia, USA</v>
      </c>
      <c r="L14" s="12" t="str">
        <f>VLOOKUP($A14,Data!$C:$T,16,FALSE)</f>
        <v>&lt;p&gt;&lt;b&gt;Poultry nutrition faces many challenges, including the need to meet the changing requirements of growing birds whilst also avoiding over-nutrition and nutrient losses which can be both environmentally and economically damaging.&lt;/b&gt; With the sector also facing increasing pressure to reduce its reliance on antibiotics, a greater understanding of the poultry gut, its function and its role in optimising overall bird health is required.&lt;br&gt;&lt;br&gt;&lt;i&gt;Advances in poultry nutrition&lt;/i&gt; provides a detailed overview of the physiology of feed intake in broiler production, focussing on recent advances in nutrient requirements, poultry digestive physiology and the genetic factors which can affect feed conversion efficiency in broilers. The collection also reviews the nutritional value of poultry feed and the range of in vivo and in vitro techniques used to measure factors which can influence its value, such as feed digestibility and metabolizable energy.&lt;/p&gt;</v>
      </c>
      <c r="M14" s="9">
        <f>VLOOKUP($A14,Data!$C:$T,14,FALSE)</f>
        <v>500</v>
      </c>
      <c r="N14" s="9">
        <f>VLOOKUP($A14,Data!$C:$T,11,FALSE)</f>
        <v>160</v>
      </c>
      <c r="O14" s="9">
        <f>VLOOKUP($A14,Data!$C:$T,12,FALSE)</f>
        <v>210</v>
      </c>
      <c r="P14" s="9">
        <f>VLOOKUP($A14,Data!$C:$T,13,FALSE)</f>
        <v>190</v>
      </c>
      <c r="Q14" s="9">
        <f t="shared" si="0"/>
        <v>290</v>
      </c>
      <c r="R14" s="12" t="str">
        <f>VLOOKUP($A14,Data!$C:$AC,25,FALSE)</f>
        <v>TVHP;TVF</v>
      </c>
      <c r="S14" s="12" t="str">
        <f>VLOOKUP($A14,Data!$C:$AC,27,FALSE)</f>
        <v>TVHP;TVF</v>
      </c>
      <c r="T14" s="12" t="str">
        <f>VLOOKUP($A14,Data!$C:$AC,26,FALSE)</f>
        <v>TEC003020;TEC003070</v>
      </c>
      <c r="U14" s="12" t="str">
        <f>VLOOKUP($A14,Data!$C:$T,17,FALSE)</f>
        <v>Poultry</v>
      </c>
      <c r="V14" s="12" t="str">
        <f>VLOOKUP($A14,Data!$C:$X,19,FALSE)</f>
        <v>University and other researchers in poultry and veterinary science, animal nutritionists, feed manufacturers, advisors consulting poultry farmers on aspects of health and nutrition, as well as government and private sector agencies supporting sustainable poultry production</v>
      </c>
      <c r="W14" s="2" t="str">
        <f t="shared" si="1"/>
        <v>https://shop.bdspublishing.com/store/bds/detail/workGroup/3-190-136954</v>
      </c>
      <c r="X14" s="14">
        <f>VLOOKUP($A14,Data!$C:$T,18,FALSE)</f>
        <v>136954</v>
      </c>
      <c r="Y14" s="8" t="s">
        <v>118</v>
      </c>
      <c r="Z14" s="6">
        <f t="shared" si="2"/>
        <v>16.5</v>
      </c>
    </row>
    <row r="15" spans="1:26" x14ac:dyDescent="0.25">
      <c r="A15" s="7">
        <v>9781801464543</v>
      </c>
      <c r="B15" s="12" t="str">
        <f>VLOOKUP($A15,Data!$C:$T,4,FALSE)</f>
        <v>Managing biodiversity in agricultural landscapes</v>
      </c>
      <c r="C15" s="12" t="str">
        <f>VLOOKUP($A15,Data!$C:$T,5,FALSE)</f>
        <v>Conservation, restoration and rewilding</v>
      </c>
      <c r="D15" s="7">
        <f>VLOOKUP($A15,Data!$C:$T,2,FALSE)</f>
        <v>9781801464567</v>
      </c>
      <c r="E15" s="7">
        <f>VLOOKUP($A15,Data!$C:$T,3,FALSE)</f>
        <v>9781801464550</v>
      </c>
      <c r="F15" s="7" t="str">
        <f>VLOOKUP($A15,Data!$C:$AC,24,FALSE)</f>
        <v>10.19103/AS.2024.0134</v>
      </c>
      <c r="G15" s="9" t="str">
        <f>VLOOKUP($A15,Data!$C:$T,6,FALSE)</f>
        <v>Hardback</v>
      </c>
      <c r="H15" s="9">
        <f>VLOOKUP($A15,Data!$C:$T,7,FALSE)</f>
        <v>149</v>
      </c>
      <c r="I15" s="9" t="str">
        <f>VLOOKUP($A15,Data!$C:$T,8,FALSE)</f>
        <v>Forthcoming</v>
      </c>
      <c r="J15" s="16">
        <f>VLOOKUP($A15,Data!$C:$T,9,FALSE)</f>
        <v>45468</v>
      </c>
      <c r="K15" s="12" t="str">
        <f>VLOOKUP($A15,Data!$C:$T,15,FALSE)</f>
        <v>Edited by: Emeritus Professor Nick Reid and Dr Rhiannon Smith, University of New England, Australia</v>
      </c>
      <c r="L15" s="12" t="str">
        <f>VLOOKUP($A15,Data!$C:$T,16,FALSE)</f>
        <v>&lt;p&gt;&lt;b&gt;Despite recent efforts, agricultural production continues to threaten biodiversity, disrupt delivery of key ecosystem services and contribute to climate change.&lt;/b&gt; A more regenerative approach is required to enable farmers to restore and work with the ecosystem services that underpin sustainable farming and food production. Biodiversity lies at the heart of this process.&lt;br&gt;&lt;br&gt;&lt;i&gt;Managing biodiversity in agricultural landscapes: Conservation, restoration and rewilding&lt;/i&gt; considers the range of techniques that can be implemented to improve biodiversity in farmland. It synthesises current research on the best ways to plan, implement and monitor ecological restoration projects as well the role of government agri-environment schemes. The book also assesses what we know about the use and impact of individual conservation practices, such as field margins and hedgerows, and ways of successfully rewilding farmland.&lt;/p&gt;</v>
      </c>
      <c r="M15" s="9">
        <f>VLOOKUP($A15,Data!$C:$T,14,FALSE)</f>
        <v>500</v>
      </c>
      <c r="N15" s="9">
        <f>VLOOKUP($A15,Data!$C:$T,11,FALSE)</f>
        <v>160</v>
      </c>
      <c r="O15" s="9">
        <f>VLOOKUP($A15,Data!$C:$T,12,FALSE)</f>
        <v>210</v>
      </c>
      <c r="P15" s="9">
        <f>VLOOKUP($A15,Data!$C:$T,13,FALSE)</f>
        <v>190</v>
      </c>
      <c r="Q15" s="9">
        <f t="shared" si="0"/>
        <v>290</v>
      </c>
      <c r="R15" s="12" t="str">
        <f>VLOOKUP($A15,Data!$C:$AC,25,FALSE)</f>
        <v>RNCB;RNK;TVF</v>
      </c>
      <c r="S15" s="12" t="str">
        <f>VLOOKUP($A15,Data!$C:$AC,27,FALSE)</f>
        <v>RNCB;RNKH2;TVF</v>
      </c>
      <c r="T15" s="12" t="str">
        <f>VLOOKUP($A15,Data!$C:$AC,26,FALSE)</f>
        <v>NAT011000;NAT045000;TEC003070;TEC003030</v>
      </c>
      <c r="U15" s="12" t="str">
        <f>VLOOKUP($A15,Data!$C:$T,17,FALSE)</f>
        <v>Crop sustainability &amp; environment</v>
      </c>
      <c r="V15" s="12" t="str">
        <f>VLOOKUP($A15,Data!$C:$X,19,FALSE)</f>
        <v>Researchers in agroecology, conservation and environmental science, farmers, agronomists and consultants, as well as government and other agencies supporting farmland conservation and restoration projects</v>
      </c>
      <c r="W15" s="2" t="str">
        <f t="shared" si="1"/>
        <v>https://shop.bdspublishing.com/store/bds/detail/workGroup/3-190-136546</v>
      </c>
      <c r="X15" s="14">
        <f>VLOOKUP($A15,Data!$C:$T,18,FALSE)</f>
        <v>136546</v>
      </c>
      <c r="Y15" s="8" t="s">
        <v>118</v>
      </c>
      <c r="Z15" s="6">
        <f t="shared" si="2"/>
        <v>16.5</v>
      </c>
    </row>
    <row r="16" spans="1:26" x14ac:dyDescent="0.25">
      <c r="A16" s="7">
        <v>9781801466943</v>
      </c>
      <c r="B16" s="12" t="str">
        <f>VLOOKUP($A16,Data!$C:$T,4,FALSE)</f>
        <v>Advances in pig nutrition</v>
      </c>
      <c r="C16" s="12" t="str">
        <f>VLOOKUP($A16,Data!$C:$T,5,FALSE)</f>
        <v/>
      </c>
      <c r="D16" s="7">
        <f>VLOOKUP($A16,Data!$C:$T,2,FALSE)</f>
        <v>9781801466967</v>
      </c>
      <c r="E16" s="7">
        <f>VLOOKUP($A16,Data!$C:$T,3,FALSE)</f>
        <v>9781801466950</v>
      </c>
      <c r="F16" s="7" t="str">
        <f>VLOOKUP($A16,Data!$C:$AC,24,FALSE)</f>
        <v>10.19103/AS.2024.0140</v>
      </c>
      <c r="G16" s="9" t="str">
        <f>VLOOKUP($A16,Data!$C:$T,6,FALSE)</f>
        <v>Hardback</v>
      </c>
      <c r="H16" s="9">
        <f>VLOOKUP($A16,Data!$C:$T,7,FALSE)</f>
        <v>155</v>
      </c>
      <c r="I16" s="9" t="str">
        <f>VLOOKUP($A16,Data!$C:$T,8,FALSE)</f>
        <v>Forthcoming</v>
      </c>
      <c r="J16" s="16">
        <f>VLOOKUP($A16,Data!$C:$T,9,FALSE)</f>
        <v>45440</v>
      </c>
      <c r="K16" s="12" t="str">
        <f>VLOOKUP($A16,Data!$C:$T,15,FALSE)</f>
        <v>Edited by: Professor Julian Wiseman, University of Nottingham, UK</v>
      </c>
      <c r="L16" s="12" t="str">
        <f>VLOOKUP($A16,Data!$C:$T,16,FALSE)</f>
        <v>&lt;p&gt;&lt;strong&gt;Pig nutrition faces many challenges, including the need to meet the changing requirements of animals as they grow whilst minimising environmentally damaging nutrient losses.&lt;/strong&gt; Additionally, with growing crops for feed seen as a significant contributor to climate change, there is an emerging consensus that the sector must seek alternative, more sustainable feed sources which have a reduced impact on the environment.&lt;br&gt;&lt;br&gt;&lt;em&gt;Advances in pig nutrition&lt;/em&gt; provides a comprehensive overview of the range of research addressing these challenges. The book addresses recent advances in understanding feed intake and feed formulation, focussing on advances in understanding pig nutritional requirements and ensuring feed safety.&lt;br&gt;&lt;br&gt;This collection also reviews the role of feed additives in optimising pig nutrition, including amino acids, probiotics and prebiotics, as well as alternative growth promoters and exogenous enzymes.&lt;/p&gt;</v>
      </c>
      <c r="M16" s="9">
        <f>VLOOKUP($A16,Data!$C:$T,14,FALSE)</f>
        <v>400</v>
      </c>
      <c r="N16" s="9">
        <f>VLOOKUP($A16,Data!$C:$T,11,FALSE)</f>
        <v>150</v>
      </c>
      <c r="O16" s="9">
        <f>VLOOKUP($A16,Data!$C:$T,12,FALSE)</f>
        <v>195</v>
      </c>
      <c r="P16" s="9">
        <f>VLOOKUP($A16,Data!$C:$T,13,FALSE)</f>
        <v>180</v>
      </c>
      <c r="Q16" s="9">
        <f t="shared" si="0"/>
        <v>270</v>
      </c>
      <c r="R16" s="12" t="str">
        <f>VLOOKUP($A16,Data!$C:$AC,25,FALSE)</f>
        <v>TVH;TVF</v>
      </c>
      <c r="S16" s="12" t="str">
        <f>VLOOKUP($A16,Data!$C:$AC,27,FALSE)</f>
        <v>TVH;TVF</v>
      </c>
      <c r="T16" s="12" t="str">
        <f>VLOOKUP($A16,Data!$C:$AC,26,FALSE)</f>
        <v>TEC003020;TEC003070</v>
      </c>
      <c r="U16" s="12" t="str">
        <f>VLOOKUP($A16,Data!$C:$T,17,FALSE)</f>
        <v>Livestock</v>
      </c>
      <c r="V16" s="12" t="str">
        <f>VLOOKUP($A16,Data!$C:$X,19,FALSE)</f>
        <v>University and other researchers in swine and veterinary science, animal nutritionists, feed manufacturers, advisors consulting swine farmers on aspects of health and nutrition, as well as government and private sector agencies supporting global pig production</v>
      </c>
      <c r="W16" s="2" t="str">
        <f t="shared" si="1"/>
        <v>https://shop.bdspublishing.com/store/bds/detail/workGroup/3-190-136515</v>
      </c>
      <c r="X16" s="14">
        <f>VLOOKUP($A16,Data!$C:$T,18,FALSE)</f>
        <v>136515</v>
      </c>
      <c r="Y16" s="8" t="s">
        <v>118</v>
      </c>
      <c r="Z16" s="6">
        <f t="shared" si="2"/>
        <v>13.200000000000001</v>
      </c>
    </row>
    <row r="17" spans="1:26" x14ac:dyDescent="0.25">
      <c r="A17" s="7">
        <v>9781801462747</v>
      </c>
      <c r="B17" s="12" t="str">
        <f>VLOOKUP($A17,Data!$C:$T,4,FALSE)</f>
        <v>Improving water management in agriculture</v>
      </c>
      <c r="C17" s="12" t="str">
        <f>VLOOKUP($A17,Data!$C:$T,5,FALSE)</f>
        <v>Irrigation and food production</v>
      </c>
      <c r="D17" s="7">
        <f>VLOOKUP($A17,Data!$C:$T,2,FALSE)</f>
        <v>9781801462761</v>
      </c>
      <c r="E17" s="7">
        <f>VLOOKUP($A17,Data!$C:$T,3,FALSE)</f>
        <v>9781801462754</v>
      </c>
      <c r="F17" s="7" t="str">
        <f>VLOOKUP($A17,Data!$C:$AC,24,FALSE)</f>
        <v>10.19103/AS.2023.0123</v>
      </c>
      <c r="G17" s="9" t="str">
        <f>VLOOKUP($A17,Data!$C:$T,6,FALSE)</f>
        <v>Hardback</v>
      </c>
      <c r="H17" s="9">
        <f>VLOOKUP($A17,Data!$C:$T,7,FALSE)</f>
        <v>138</v>
      </c>
      <c r="I17" s="9" t="str">
        <f>VLOOKUP($A17,Data!$C:$T,8,FALSE)</f>
        <v>Forthcoming</v>
      </c>
      <c r="J17" s="16">
        <f>VLOOKUP($A17,Data!$C:$T,9,FALSE)</f>
        <v>45440</v>
      </c>
      <c r="K17" s="12" t="str">
        <f>VLOOKUP($A17,Data!$C:$T,15,FALSE)</f>
        <v>Edited by: Professor Jerry W. Knox, Cranfield University, UK</v>
      </c>
      <c r="L17" s="12" t="str">
        <f>VLOOKUP($A17,Data!$C:$T,16,FALSE)</f>
        <v>&lt;p&gt;&lt;b&gt;Irrigated agriculture accounts for around 70% of global water use.&lt;/b&gt; However, an estimated 60% of irrigated cropland remains highly water-stressed, a problem intensified by the effects of climate change.&lt;br&gt;&lt;br&gt;&lt;i&gt;Improving water management in agriculture: Irrigation and food production&lt;/i&gt; considers ways of addressing this challenge. It reviews advances in monitoring and optimising irrigation efficiency, ways of retaining and re-using water resources as well as how farmers can work collaboratively with other stakeholders to manage watersheds more sustainably.&lt;br&gt;&lt;br&gt;The book highlights key areas where innovation is required to ensure that water use is optimised at farm and watershed scales. The book also encourages farmers to reassess their current irrigation models and implement alternative practices which improve efficiency with a reduced environmental impact.&lt;/p&gt;</v>
      </c>
      <c r="M17" s="9">
        <f>VLOOKUP($A17,Data!$C:$T,14,FALSE)</f>
        <v>400</v>
      </c>
      <c r="N17" s="9">
        <f>VLOOKUP($A17,Data!$C:$T,11,FALSE)</f>
        <v>150</v>
      </c>
      <c r="O17" s="9">
        <f>VLOOKUP($A17,Data!$C:$T,12,FALSE)</f>
        <v>195</v>
      </c>
      <c r="P17" s="9">
        <f>VLOOKUP($A17,Data!$C:$T,13,FALSE)</f>
        <v>180</v>
      </c>
      <c r="Q17" s="9">
        <f t="shared" si="0"/>
        <v>270</v>
      </c>
      <c r="R17" s="12" t="str">
        <f>VLOOKUP($A17,Data!$C:$AC,25,FALSE)</f>
        <v>TVDR;TVK;TVF;TVB</v>
      </c>
      <c r="S17" s="12" t="str">
        <f>VLOOKUP($A17,Data!$C:$AC,27,FALSE)</f>
        <v>TVDR;TVF;TVB;TVK</v>
      </c>
      <c r="T17" s="12" t="str">
        <f>VLOOKUP($A17,Data!$C:$AC,26,FALSE)</f>
        <v>TEC003050;TEC003030;TEC003070;TEC003060</v>
      </c>
      <c r="U17" s="12" t="str">
        <f>VLOOKUP($A17,Data!$C:$T,17,FALSE)</f>
        <v>Water management</v>
      </c>
      <c r="V17" s="12" t="str">
        <f>VLOOKUP($A17,Data!$C:$X,19,FALSE)</f>
        <v>Researchers and scientists involved in water and irrigation science, agronomists, as well as government and private sector agencies responsible for agriculture and water resource management</v>
      </c>
      <c r="W17" s="2" t="str">
        <f t="shared" si="1"/>
        <v>https://shop.bdspublishing.com/store/bds/detail/workGroup/3-190-125717</v>
      </c>
      <c r="X17" s="14">
        <f>VLOOKUP($A17,Data!$C:$T,18,FALSE)</f>
        <v>125717</v>
      </c>
      <c r="Y17" s="8" t="s">
        <v>118</v>
      </c>
      <c r="Z17" s="6">
        <f t="shared" si="2"/>
        <v>13.200000000000001</v>
      </c>
    </row>
    <row r="18" spans="1:26" x14ac:dyDescent="0.25">
      <c r="A18" s="7">
        <v>9781801462716</v>
      </c>
      <c r="B18" s="12" t="str">
        <f>VLOOKUP($A18,Data!$C:$T,4,FALSE)</f>
        <v>Frontiers in agri-food supply chains</v>
      </c>
      <c r="C18" s="12" t="str">
        <f>VLOOKUP($A18,Data!$C:$T,5,FALSE)</f>
        <v>Frameworks and case studies</v>
      </c>
      <c r="D18" s="7">
        <f>VLOOKUP($A18,Data!$C:$T,2,FALSE)</f>
        <v>9781801462730</v>
      </c>
      <c r="E18" s="7">
        <f>VLOOKUP($A18,Data!$C:$T,3,FALSE)</f>
        <v>9781801462723</v>
      </c>
      <c r="F18" s="7" t="str">
        <f>VLOOKUP($A18,Data!$C:$AC,24,FALSE)</f>
        <v>10.19103/AS.2023.0122</v>
      </c>
      <c r="G18" s="9" t="str">
        <f>VLOOKUP($A18,Data!$C:$T,6,FALSE)</f>
        <v>Hardback</v>
      </c>
      <c r="H18" s="9">
        <f>VLOOKUP($A18,Data!$C:$T,7,FALSE)</f>
        <v>137</v>
      </c>
      <c r="I18" s="9" t="str">
        <f>VLOOKUP($A18,Data!$C:$T,8,FALSE)</f>
        <v>Forthcoming</v>
      </c>
      <c r="J18" s="16">
        <f>VLOOKUP($A18,Data!$C:$T,9,FALSE)</f>
        <v>45412</v>
      </c>
      <c r="K18" s="12" t="str">
        <f>VLOOKUP($A18,Data!$C:$T,15,FALSE)</f>
        <v>Edited by: Professor Sander de Leeuw, Dr Renzo Akkerman and Dr Rodrigo Romero-Silva, Wageningen University, The Netherlands</v>
      </c>
      <c r="L18" s="12" t="str">
        <f>VLOOKUP($A18,Data!$C:$T,16,FALSE)</f>
        <v>&lt;p&gt;&lt;b&gt;Whilst there are many types of agri-food supply chain, all face growing pressures to improve safety, efficiency, equity, environmental and health impacts for chain actors and consumers.&lt;/b&gt;&lt;br&gt;&lt;br&gt;&lt;i&gt;Frontiers in agri-food supply chains: Frameworks and case studies&lt;/i&gt; takes a considered approach to detailing the recent developments across the sector which support the changing demands placed upon agri-food supply chains, including the emergence of digital technologies to ensure a sufficient supply of safe, high-quality food. The collection highlights the need to assess the performance, infrastructure and governance of agri-food supply chains and provides detailed case studies from several regions around the world to demonstrate examples of improved performance.&lt;br&gt;&lt;br&gt;In its comprehensive exploration of agri-food supply chains, the book succeeds in highlighting the fragility of our global food system and ways to improve the resilience and efficiency of agri-food supply chains.&lt;/p&gt;</v>
      </c>
      <c r="M18" s="9">
        <f>VLOOKUP($A18,Data!$C:$T,14,FALSE)</f>
        <v>400</v>
      </c>
      <c r="N18" s="9">
        <f>VLOOKUP($A18,Data!$C:$T,11,FALSE)</f>
        <v>150</v>
      </c>
      <c r="O18" s="9">
        <f>VLOOKUP($A18,Data!$C:$T,12,FALSE)</f>
        <v>195</v>
      </c>
      <c r="P18" s="9">
        <f>VLOOKUP($A18,Data!$C:$T,13,FALSE)</f>
        <v>180</v>
      </c>
      <c r="Q18" s="9">
        <f t="shared" si="0"/>
        <v>270</v>
      </c>
      <c r="R18" s="12" t="str">
        <f>VLOOKUP($A18,Data!$C:$AC,25,FALSE)</f>
        <v>KNAC;RNFF;TDCT;TVF;TVK</v>
      </c>
      <c r="S18" s="12" t="str">
        <f>VLOOKUP($A18,Data!$C:$AC,27,FALSE)</f>
        <v>KNAC;RNFF;TDCT2;TVF;TVK</v>
      </c>
      <c r="T18" s="12" t="str">
        <f>VLOOKUP($A18,Data!$C:$AC,26,FALSE)</f>
        <v>TEC012030;BUS070010;TEC012020;TEC003070;TEC003030</v>
      </c>
      <c r="U18" s="12" t="str">
        <f>VLOOKUP($A18,Data!$C:$T,17,FALSE)</f>
        <v>Postharvest &amp; supply chain management</v>
      </c>
      <c r="V18" s="12" t="str">
        <f>VLOOKUP($A18,Data!$C:$X,19,FALSE)</f>
        <v>Researchers in agricultural science, logistics and business studies, food manufacturers, retailers and others involved in food transport and logistics; as well as government and other agencies responsible for ensuring the sustainability and efficiency of global agri-food supply chains</v>
      </c>
      <c r="W18" s="2" t="str">
        <f t="shared" si="1"/>
        <v>https://shop.bdspublishing.com/store/bds/detail/workGroup/3-190-132928</v>
      </c>
      <c r="X18" s="14">
        <f>VLOOKUP($A18,Data!$C:$T,18,FALSE)</f>
        <v>132928</v>
      </c>
      <c r="Y18" s="8" t="s">
        <v>118</v>
      </c>
      <c r="Z18" s="6">
        <f t="shared" si="2"/>
        <v>13.200000000000001</v>
      </c>
    </row>
    <row r="19" spans="1:26" x14ac:dyDescent="0.25">
      <c r="A19" s="7">
        <v>9781801463829</v>
      </c>
      <c r="B19" s="12" t="str">
        <f>VLOOKUP($A19,Data!$C:$T,4,FALSE)</f>
        <v>Smart farms</v>
      </c>
      <c r="C19" s="12" t="str">
        <f>VLOOKUP($A19,Data!$C:$T,5,FALSE)</f>
        <v>Improving data-driven decision making in agriculture</v>
      </c>
      <c r="D19" s="7">
        <f>VLOOKUP($A19,Data!$C:$T,2,FALSE)</f>
        <v>9781801463843</v>
      </c>
      <c r="E19" s="7">
        <f>VLOOKUP($A19,Data!$C:$T,3,FALSE)</f>
        <v>9781801463836</v>
      </c>
      <c r="F19" s="7" t="str">
        <f>VLOOKUP($A19,Data!$C:$AC,24,FALSE)</f>
        <v>10.19103/AS.2023.0132</v>
      </c>
      <c r="G19" s="9" t="str">
        <f>VLOOKUP($A19,Data!$C:$T,6,FALSE)</f>
        <v>Hardback</v>
      </c>
      <c r="H19" s="9">
        <f>VLOOKUP($A19,Data!$C:$T,7,FALSE)</f>
        <v>147</v>
      </c>
      <c r="I19" s="9" t="str">
        <f>VLOOKUP($A19,Data!$C:$T,8,FALSE)</f>
        <v>Forthcoming</v>
      </c>
      <c r="J19" s="16">
        <f>VLOOKUP($A19,Data!$C:$T,9,FALSE)</f>
        <v>45405</v>
      </c>
      <c r="K19" s="12" t="str">
        <f>VLOOKUP($A19,Data!$C:$T,15,FALSE)</f>
        <v>Edited by: Professor Claus Grøn Sørensen, Aarhus University, Denmark</v>
      </c>
      <c r="L19" s="12" t="str">
        <f>VLOOKUP($A19,Data!$C:$T,16,FALSE)</f>
        <v>&lt;p&gt;&lt;b&gt;The agricultural sector remains under increasing pressure to reduce its environmental impact and consequent contribution to climate change, whilst also producing enough food to feed a rapidly growing population.&lt;/b&gt; With the variety and volume of data, coupled with the advanced methods for data processing, a new era of digital agriculture is emerging as a possible solution to this monumental challenge.&lt;br&gt;&lt;br&gt;&lt;i&gt;Smart farms: improving data-driven decision making in agriculture&lt;/i&gt; provides a comprehensive review of the recent advances in gathering and analysing data as a means of improving farm sustainability, productivity and profitability. The book discusses the evolution of farm information management systems, highlighting current trends and challenges, as well as methods of data acquisition and analysis, including the use of artificial intelligence.&lt;/p&gt;</v>
      </c>
      <c r="M19" s="9">
        <f>VLOOKUP($A19,Data!$C:$T,14,FALSE)</f>
        <v>238</v>
      </c>
      <c r="N19" s="9">
        <f>VLOOKUP($A19,Data!$C:$T,11,FALSE)</f>
        <v>140</v>
      </c>
      <c r="O19" s="9">
        <f>VLOOKUP($A19,Data!$C:$T,12,FALSE)</f>
        <v>180</v>
      </c>
      <c r="P19" s="9">
        <f>VLOOKUP($A19,Data!$C:$T,13,FALSE)</f>
        <v>170</v>
      </c>
      <c r="Q19" s="9">
        <f t="shared" si="0"/>
        <v>250</v>
      </c>
      <c r="R19" s="12" t="str">
        <f>VLOOKUP($A19,Data!$C:$AC,25,FALSE)</f>
        <v>TVK;TVB;TVD;TVF;RBGB</v>
      </c>
      <c r="S19" s="12" t="str">
        <f>VLOOKUP($A19,Data!$C:$AC,27,FALSE)</f>
        <v>TVK;TVD;TVF;TVBP</v>
      </c>
      <c r="T19" s="12" t="str">
        <f>VLOOKUP($A19,Data!$C:$AC,26,FALSE)</f>
        <v>TEC003070;TEC003030;TEC015000;TEC071000;TEC003060</v>
      </c>
      <c r="U19" s="12" t="str">
        <f>VLOOKUP($A19,Data!$C:$T,17,FALSE)</f>
        <v>Crop technology &amp; data</v>
      </c>
      <c r="V19" s="12" t="str">
        <f>VLOOKUP($A19,Data!$C:$X,19,FALSE)</f>
        <v>Researchers working in agriculture and computer science with an interest in enhancing data management and decision support systems, farmers, governments and other agencies supporting the emergence of a new era of digital agriculture; as well as companies supplying data management and decision support services to the farming sector</v>
      </c>
      <c r="W19" s="2" t="str">
        <f t="shared" si="1"/>
        <v>https://shop.bdspublishing.com/store/bds/detail/workGroup/3-190-136083</v>
      </c>
      <c r="X19" s="14">
        <f>VLOOKUP($A19,Data!$C:$T,18,FALSE)</f>
        <v>136083</v>
      </c>
      <c r="Y19" s="8" t="s">
        <v>118</v>
      </c>
      <c r="Z19" s="6">
        <f t="shared" si="2"/>
        <v>7.8540000000000001</v>
      </c>
    </row>
    <row r="20" spans="1:26" x14ac:dyDescent="0.25">
      <c r="A20" s="7">
        <v>9781801462778</v>
      </c>
      <c r="B20" s="12" t="str">
        <f>VLOOKUP($A20,Data!$C:$T,4,FALSE)</f>
        <v>Advances in agri-food robotics</v>
      </c>
      <c r="C20" s="12" t="str">
        <f>VLOOKUP($A20,Data!$C:$T,5,FALSE)</f>
        <v/>
      </c>
      <c r="D20" s="7">
        <f>VLOOKUP($A20,Data!$C:$T,2,FALSE)</f>
        <v>9781801462792</v>
      </c>
      <c r="E20" s="7">
        <f>VLOOKUP($A20,Data!$C:$T,3,FALSE)</f>
        <v>9781801462785</v>
      </c>
      <c r="F20" s="7" t="str">
        <f>VLOOKUP($A20,Data!$C:$AC,24,FALSE)</f>
        <v>10.19103/AS.2023.0124</v>
      </c>
      <c r="G20" s="9" t="str">
        <f>VLOOKUP($A20,Data!$C:$T,6,FALSE)</f>
        <v>Hardback</v>
      </c>
      <c r="H20" s="9">
        <f>VLOOKUP($A20,Data!$C:$T,7,FALSE)</f>
        <v>139</v>
      </c>
      <c r="I20" s="9" t="str">
        <f>VLOOKUP($A20,Data!$C:$T,8,FALSE)</f>
        <v>Active</v>
      </c>
      <c r="J20" s="16">
        <f>VLOOKUP($A20,Data!$C:$T,9,FALSE)</f>
        <v>45377</v>
      </c>
      <c r="K20" s="12" t="str">
        <f>VLOOKUP($A20,Data!$C:$T,15,FALSE)</f>
        <v>Edited by: Professor Eldert van Henten, Wageningen University, The Netherlands; and Professor Yael Edan, Ben-Gurion University of the Negev, Israel</v>
      </c>
      <c r="L20" s="12" t="str">
        <f>VLOOKUP($A20,Data!$C:$T,16,FALSE)</f>
        <v>&lt;p&gt;&lt;b&gt;The global population is expected to reach 9 billion by 2050.&lt;/b&gt; Feeding this growing population more sustainably is a huge challenge facing agriculture. Developing agricultural robotics is seen as one potential solution to tackling this challenge.&lt;br&gt;&lt;br&gt; &lt;i&gt;Advances in agri-food robotics&lt;/i&gt; reviews the utilisation of agricultural robots to deal with increasing labour shortages in agriculture whilst bringing greater precision and efficiency into farming operations. The book addresses recent advances in agricultural robotic technologies and how these can be optimised to monitor and manage crop production more effectively, from phenotyping for improved varieties to harvesting the finished product.&lt;br&gt;&lt;br&gt;In its comprehensive exploration of the technologies available, the book provides farmers with the means necessary to invest – and trust – in agricultural robotics to improve the productivity and profitability of their farm.&lt;/p&gt;</v>
      </c>
      <c r="M20" s="9">
        <f>VLOOKUP($A20,Data!$C:$T,14,FALSE)</f>
        <v>732</v>
      </c>
      <c r="N20" s="9">
        <f>VLOOKUP($A20,Data!$C:$T,11,FALSE)</f>
        <v>160</v>
      </c>
      <c r="O20" s="9">
        <f>VLOOKUP($A20,Data!$C:$T,12,FALSE)</f>
        <v>210</v>
      </c>
      <c r="P20" s="9">
        <f>VLOOKUP($A20,Data!$C:$T,13,FALSE)</f>
        <v>190</v>
      </c>
      <c r="Q20" s="9">
        <f t="shared" si="0"/>
        <v>290</v>
      </c>
      <c r="R20" s="12" t="str">
        <f>VLOOKUP($A20,Data!$C:$AC,25,FALSE)</f>
        <v>TJFM1;TVB;TVF;TVK;TVD</v>
      </c>
      <c r="S20" s="12" t="str">
        <f>VLOOKUP($A20,Data!$C:$AC,27,FALSE)</f>
        <v>TJFM1;TVB;TVF;TVK;TVD</v>
      </c>
      <c r="T20" s="12" t="str">
        <f>VLOOKUP($A20,Data!$C:$AC,26,FALSE)</f>
        <v>TEC037000;TEC003080;TEC003030;TEC003070</v>
      </c>
      <c r="U20" s="12" t="str">
        <f>VLOOKUP($A20,Data!$C:$T,17,FALSE)</f>
        <v>Crop technology &amp; data</v>
      </c>
      <c r="V20" s="12" t="str">
        <f>VLOOKUP($A20,Data!$C:$X,19,FALSE)</f>
        <v>Academic researchers in crop and livestock science, agricultural engineers, data scientists, as well as government and private sector agencies supporting sustainable agriculture and the development of agricultural technology</v>
      </c>
      <c r="W20" s="2" t="str">
        <f t="shared" si="1"/>
        <v>https://shop.bdspublishing.com/store/bds/detail/workGroup/3-190-125597</v>
      </c>
      <c r="X20" s="14">
        <f>VLOOKUP($A20,Data!$C:$T,18,FALSE)</f>
        <v>125597</v>
      </c>
      <c r="Y20" s="8" t="s">
        <v>118</v>
      </c>
      <c r="Z20" s="6">
        <f t="shared" si="2"/>
        <v>24.156000000000002</v>
      </c>
    </row>
    <row r="21" spans="1:26" x14ac:dyDescent="0.25">
      <c r="A21" s="7">
        <v>9781786769817</v>
      </c>
      <c r="B21" s="12" t="str">
        <f>VLOOKUP($A21,Data!$C:$T,4,FALSE)</f>
        <v>Achieving sustainable cultivation of bananas Volume 3</v>
      </c>
      <c r="C21" s="12" t="str">
        <f>VLOOKUP($A21,Data!$C:$T,5,FALSE)</f>
        <v>Diseases and pests</v>
      </c>
      <c r="D21" s="7">
        <f>VLOOKUP($A21,Data!$C:$T,2,FALSE)</f>
        <v>9781786769848</v>
      </c>
      <c r="E21" s="7">
        <f>VLOOKUP($A21,Data!$C:$T,3,FALSE)</f>
        <v>9781786769831</v>
      </c>
      <c r="F21" s="7" t="str">
        <f>VLOOKUP($A21,Data!$C:$AC,24,FALSE)</f>
        <v>10.19103/AS.2022.0108</v>
      </c>
      <c r="G21" s="9" t="str">
        <f>VLOOKUP($A21,Data!$C:$T,6,FALSE)</f>
        <v>Hardback</v>
      </c>
      <c r="H21" s="9">
        <f>VLOOKUP($A21,Data!$C:$T,7,FALSE)</f>
        <v>123</v>
      </c>
      <c r="I21" s="9" t="str">
        <f>VLOOKUP($A21,Data!$C:$T,8,FALSE)</f>
        <v>Active</v>
      </c>
      <c r="J21" s="16">
        <f>VLOOKUP($A21,Data!$C:$T,9,FALSE)</f>
        <v>45363</v>
      </c>
      <c r="K21" s="12" t="str">
        <f>VLOOKUP($A21,Data!$C:$T,15,FALSE)</f>
        <v>Edited by: Professor André Drenth, University of Queensland, Australia and Professor Gert H. J. Kema, Wageningen University, The Netherlands</v>
      </c>
      <c r="L21" s="12" t="str">
        <f>VLOOKUP($A21,Data!$C:$T,16,FALSE)</f>
        <v>&lt;p&gt;&lt;b&gt;Bananas are a key food source for millions, whilst their production supports the livelihood of farmers across the globe.&lt;/b&gt; However, recent research has identified the vulnerability of particular banana varieties to major pests and diseases. With the banana industry under threat of extinction, more research is required into understanding the biology of the pests and diseases that pose this threat so that more effective management strategies can be developed and the risk of future outbreaks reduced.&lt;br&gt;&lt;br&gt; &lt;i&gt;Achieving sustainable cultivation of bananas Volume 3: Diseases and pests&lt;/i&gt; provides a comprehensive review of the major pests and diseases affecting global banana production including Tropical Race 4, black Sigatoka and banana streak virus. The book explores existing methods for pest/disease diagnosis and identification, current management strategies used to control and/or prevent outbreaks, as well as the development of disease-resistant cultivars and integrated pest and disease management programmes.&lt;/p&gt;</v>
      </c>
      <c r="M21" s="9">
        <f>VLOOKUP($A21,Data!$C:$T,14,FALSE)</f>
        <v>684</v>
      </c>
      <c r="N21" s="9">
        <f>VLOOKUP($A21,Data!$C:$T,11,FALSE)</f>
        <v>170</v>
      </c>
      <c r="O21" s="9">
        <f>VLOOKUP($A21,Data!$C:$T,12,FALSE)</f>
        <v>220</v>
      </c>
      <c r="P21" s="9">
        <f>VLOOKUP($A21,Data!$C:$T,13,FALSE)</f>
        <v>205</v>
      </c>
      <c r="Q21" s="9">
        <f t="shared" si="0"/>
        <v>305</v>
      </c>
      <c r="R21" s="12" t="str">
        <f>VLOOKUP($A21,Data!$C:$AC,25,FALSE)</f>
        <v>TVS;TVF;TVQ;TVB;TVK</v>
      </c>
      <c r="S21" s="12" t="str">
        <f>VLOOKUP($A21,Data!$C:$AC,27,FALSE)</f>
        <v>TVS;TVF;TVP;TVB;TVQ</v>
      </c>
      <c r="T21" s="12" t="str">
        <f>VLOOKUP($A21,Data!$C:$AC,26,FALSE)</f>
        <v>SCI073000;TEC003030;TEC003070;TEC003010;TEC058000</v>
      </c>
      <c r="U21" s="12" t="str">
        <f>VLOOKUP($A21,Data!$C:$T,17,FALSE)</f>
        <v>Horticulture</v>
      </c>
      <c r="V21" s="12" t="str">
        <f>VLOOKUP($A21,Data!$C:$X,19,FALSE)</f>
        <v>University and other researchers in tropical fruit science;government and other private sector agencies supporting sustainable banana cultiation;as well as commercial banana growers, producers and retailers</v>
      </c>
      <c r="W21" s="2" t="str">
        <f t="shared" si="1"/>
        <v>https://shop.bdspublishing.com/store/bds/detail/workgroup/3-190-109529</v>
      </c>
      <c r="X21" s="14">
        <f>VLOOKUP($A21,Data!$C:$T,18,FALSE)</f>
        <v>109529</v>
      </c>
      <c r="Y21" s="8" t="s">
        <v>121</v>
      </c>
      <c r="Z21" s="6">
        <f t="shared" si="2"/>
        <v>22.572000000000003</v>
      </c>
    </row>
    <row r="22" spans="1:26" x14ac:dyDescent="0.25">
      <c r="A22" s="7">
        <v>9781801464703</v>
      </c>
      <c r="B22" s="12" t="str">
        <f>VLOOKUP($A22,Data!$C:$T,4,FALSE)</f>
        <v>Improving nitrogen use efficiency in crop production</v>
      </c>
      <c r="C22" s="12" t="str">
        <f>VLOOKUP($A22,Data!$C:$T,5,FALSE)</f>
        <v/>
      </c>
      <c r="D22" s="7">
        <f>VLOOKUP($A22,Data!$C:$T,2,FALSE)</f>
        <v>9781801464727</v>
      </c>
      <c r="E22" s="7">
        <f>VLOOKUP($A22,Data!$C:$T,3,FALSE)</f>
        <v>9781801464710</v>
      </c>
      <c r="F22" s="7" t="str">
        <f>VLOOKUP($A22,Data!$C:$AC,24,FALSE)</f>
        <v>10.19103/AS.2024.0135</v>
      </c>
      <c r="G22" s="9" t="str">
        <f>VLOOKUP($A22,Data!$C:$T,6,FALSE)</f>
        <v>Hardback</v>
      </c>
      <c r="H22" s="9">
        <f>VLOOKUP($A22,Data!$C:$T,7,FALSE)</f>
        <v>150</v>
      </c>
      <c r="I22" s="9" t="str">
        <f>VLOOKUP($A22,Data!$C:$T,8,FALSE)</f>
        <v>Active</v>
      </c>
      <c r="J22" s="16">
        <f>VLOOKUP($A22,Data!$C:$T,9,FALSE)</f>
        <v>45363</v>
      </c>
      <c r="K22" s="12" t="str">
        <f>VLOOKUP($A22,Data!$C:$T,15,FALSE)</f>
        <v>Edited by: Adjunct Professor Jagdish Kumar Ladha, University of California-Davis, USA</v>
      </c>
      <c r="L22" s="12" t="str">
        <f>VLOOKUP($A22,Data!$C:$T,16,FALSE)</f>
        <v>&lt;p&gt;&lt;b&gt;In the last 60 years fertiliser use in agriculture has increased by 900%.&lt;/b&gt; However, it’s been reported that up to 80% of these fertilisers are not utilised by crops but are lost to the environment as nitrous oxide, ammonia and nitrate. Improving nitrogen use efficiency is recognised as one possible solution to reducing the sector’s environmental impact and optimising its productivity and sustainability in the face of increasing pressure to feed a growing population.&lt;br&gt;&lt;br&gt;&lt;i&gt;Improving nitrogen use efficiency in crop production&lt;/i&gt; reviews recent advances in understanding nitrogen cycling in soil as well as advances in monitoring nitrogen status and synchronising fertiliser application. The book also considers developments in inorganic fertilisers to improve nitrogen use efficiency, as well as how more organic sources of nitrogen, such as livestock manure, can be optimised to achieve the same goal.&lt;/p&gt;</v>
      </c>
      <c r="M22" s="9">
        <f>VLOOKUP($A22,Data!$C:$T,14,FALSE)</f>
        <v>454</v>
      </c>
      <c r="N22" s="9">
        <f>VLOOKUP($A22,Data!$C:$T,11,FALSE)</f>
        <v>145</v>
      </c>
      <c r="O22" s="9">
        <f>VLOOKUP($A22,Data!$C:$T,12,FALSE)</f>
        <v>190</v>
      </c>
      <c r="P22" s="9">
        <f>VLOOKUP($A22,Data!$C:$T,13,FALSE)</f>
        <v>175</v>
      </c>
      <c r="Q22" s="9">
        <f t="shared" si="0"/>
        <v>260</v>
      </c>
      <c r="R22" s="12" t="str">
        <f>VLOOKUP($A22,Data!$C:$AC,25,FALSE)</f>
        <v>TVK;RNU;TVF;TVB;TVD;RBGB</v>
      </c>
      <c r="S22" s="12" t="str">
        <f>VLOOKUP($A22,Data!$C:$AC,27,FALSE)</f>
        <v>TVK;RNU;TVF;TVD;TVBP</v>
      </c>
      <c r="T22" s="12" t="str">
        <f>VLOOKUP($A22,Data!$C:$AC,26,FALSE)</f>
        <v>TEC003070;TEC003030;SCI026000;TEC003060</v>
      </c>
      <c r="U22" s="12" t="str">
        <f>VLOOKUP($A22,Data!$C:$T,17,FALSE)</f>
        <v>Crop nutrition</v>
      </c>
      <c r="V22" s="12" t="str">
        <f>VLOOKUP($A22,Data!$C:$X,19,FALSE)</f>
        <v>Researchers in agricultural and environmental science, government and other agencies advising on fertiliser use and its environmental impact, farmers, agronomists; as well as companies manufacturing fertilisers</v>
      </c>
      <c r="W22" s="2" t="str">
        <f t="shared" si="1"/>
        <v>https://shop.bdspublishing.com/store/bds/detail/workGroup/3-190-136114</v>
      </c>
      <c r="X22" s="14">
        <f>VLOOKUP($A22,Data!$C:$T,18,FALSE)</f>
        <v>136114</v>
      </c>
      <c r="Y22" s="8" t="s">
        <v>118</v>
      </c>
      <c r="Z22" s="6">
        <f t="shared" si="2"/>
        <v>14.982000000000001</v>
      </c>
    </row>
    <row r="23" spans="1:26" x14ac:dyDescent="0.25">
      <c r="A23" s="3">
        <v>9781801463218</v>
      </c>
      <c r="B23" s="12" t="str">
        <f>VLOOKUP($A23,Data!$C:$T,4,FALSE)</f>
        <v>Improving the quality of apples</v>
      </c>
      <c r="C23" s="12" t="str">
        <f>VLOOKUP($A23,Data!$C:$T,5,FALSE)</f>
        <v/>
      </c>
      <c r="D23" s="7">
        <f>VLOOKUP($A23,Data!$C:$T,2,FALSE)</f>
        <v>9781801463232</v>
      </c>
      <c r="E23" s="7">
        <f>VLOOKUP($A23,Data!$C:$T,3,FALSE)</f>
        <v>9781801463225</v>
      </c>
      <c r="F23" s="7" t="str">
        <f>VLOOKUP($A23,Data!$C:$AC,24,FALSE)</f>
        <v>10.19103/AS.2023.0127</v>
      </c>
      <c r="G23" s="9" t="str">
        <f>VLOOKUP($A23,Data!$C:$T,6,FALSE)</f>
        <v>Hardback</v>
      </c>
      <c r="H23" s="9">
        <f>VLOOKUP($A23,Data!$C:$T,7,FALSE)</f>
        <v>142</v>
      </c>
      <c r="I23" s="9" t="str">
        <f>VLOOKUP($A23,Data!$C:$T,8,FALSE)</f>
        <v>Active</v>
      </c>
      <c r="J23" s="16">
        <f>VLOOKUP($A23,Data!$C:$T,9,FALSE)</f>
        <v>45321</v>
      </c>
      <c r="K23" s="12" t="str">
        <f>VLOOKUP($A23,Data!$C:$T,15,FALSE)</f>
        <v>Edited by: Professor Fabrizio Costa, University of Trento, Italy</v>
      </c>
      <c r="L23" s="12" t="str">
        <f>VLOOKUP($A23,Data!$C:$T,16,FALSE)</f>
        <v>&lt;p&gt;&lt;strong&gt;Apples are one of the most highly consumed fruits globally, with estimations that almost 88 million tonnes of apples are produced worldwide each year.&lt;/strong&gt; As a result of this popularity, consumers have extremely high expectations of the sensory quality of the apples they consume.&lt;/p&gt; &lt;p&gt;&lt;em&gt;Improving the quality of apples&lt;/em&gt; provides a comprehensive review of the wealth of research on the processes which determine the key quality attributes of apples, including texture and nutritional content. The book addresses how these properties can be enhanced during the pre- and postharvest stages to ensure product quality and customer satisfaction, as well as the role of breeding programmes in identifying genes directly related to sensory quality characteristics.&lt;/p&gt; &lt;p&gt;In its detailed exploration of the key quality attributes of apples, the book provides its readers with an insight into the science behind producing the ‘perfect’ product and how influential quality attributes are on consumer purchasing behaviours.&lt;/p&gt;</v>
      </c>
      <c r="M23" s="9">
        <f>VLOOKUP($A23,Data!$C:$T,14,FALSE)</f>
        <v>256</v>
      </c>
      <c r="N23" s="9">
        <f>VLOOKUP($A23,Data!$C:$T,11,FALSE)</f>
        <v>130</v>
      </c>
      <c r="O23" s="9">
        <f>VLOOKUP($A23,Data!$C:$T,12,FALSE)</f>
        <v>170</v>
      </c>
      <c r="P23" s="9">
        <f>VLOOKUP($A23,Data!$C:$T,13,FALSE)</f>
        <v>155</v>
      </c>
      <c r="Q23" s="9">
        <f t="shared" si="0"/>
        <v>235</v>
      </c>
      <c r="R23" s="12" t="str">
        <f>VLOOKUP($A23,Data!$C:$AC,25,FALSE)</f>
        <v>TVS;TVF;TVK;TVB</v>
      </c>
      <c r="S23" s="12" t="str">
        <f>VLOOKUP($A23,Data!$C:$AC,27,FALSE)</f>
        <v>TVS;TVF;TVK;TVB</v>
      </c>
      <c r="T23" s="12" t="str">
        <f>VLOOKUP($A23,Data!$C:$AC,26,FALSE)</f>
        <v>SCI073000;TEC012000;TEC003070;TEC003030</v>
      </c>
      <c r="U23" s="12" t="str">
        <f>VLOOKUP($A23,Data!$C:$T,17,FALSE)</f>
        <v>Horticulture</v>
      </c>
      <c r="V23" s="12" t="str">
        <f>VLOOKUP($A23,Data!$C:$X,19,FALSE)</f>
        <v>Researchers in horticultural science, fruit growers, processors and retailers, as well as consumers, nutritionists and governmental and private sector agencies supporting the horticultural industry</v>
      </c>
      <c r="W23" s="2" t="str">
        <f t="shared" si="1"/>
        <v>https://shop.bdspublishing.com/store/bds/detail/workgroup/3-190-133370</v>
      </c>
      <c r="X23" s="14">
        <f>VLOOKUP($A23,Data!$C:$T,18,FALSE)</f>
        <v>133370</v>
      </c>
      <c r="Y23" s="8" t="s">
        <v>121</v>
      </c>
      <c r="Z23" s="6">
        <f t="shared" si="2"/>
        <v>8.4480000000000004</v>
      </c>
    </row>
    <row r="24" spans="1:26" s="4" customFormat="1" x14ac:dyDescent="0.25">
      <c r="A24" s="5">
        <v>9781801463515</v>
      </c>
      <c r="B24" s="12" t="str">
        <f>VLOOKUP($A24,Data!$C:$T,4,FALSE)</f>
        <v>Protecting natural capital and biodiversity in the agri-food sector</v>
      </c>
      <c r="C24" s="12" t="str">
        <f>VLOOKUP($A24,Data!$C:$T,5,FALSE)</f>
        <v/>
      </c>
      <c r="D24" s="7">
        <f>VLOOKUP($A24,Data!$C:$T,2,FALSE)</f>
        <v>9781801463539</v>
      </c>
      <c r="E24" s="7">
        <f>VLOOKUP($A24,Data!$C:$T,3,FALSE)</f>
        <v>9781801463522</v>
      </c>
      <c r="F24" s="7" t="str">
        <f>VLOOKUP($A24,Data!$C:$AC,24,FALSE)</f>
        <v>10.19103/AS.2023.0128</v>
      </c>
      <c r="G24" s="9" t="str">
        <f>VLOOKUP($A24,Data!$C:$T,6,FALSE)</f>
        <v>Hardback</v>
      </c>
      <c r="H24" s="9">
        <f>VLOOKUP($A24,Data!$C:$T,7,FALSE)</f>
        <v>143</v>
      </c>
      <c r="I24" s="9" t="str">
        <f>VLOOKUP($A24,Data!$C:$T,8,FALSE)</f>
        <v>Active</v>
      </c>
      <c r="J24" s="16">
        <f>VLOOKUP($A24,Data!$C:$T,9,FALSE)</f>
        <v>45321</v>
      </c>
      <c r="K24" s="12" t="str">
        <f>VLOOKUP($A24,Data!$C:$T,15,FALSE)</f>
        <v>Edited by: Professor Jill Atkins, Cardiff University, UK</v>
      </c>
      <c r="L24" s="12" t="str">
        <f>VLOOKUP($A24,Data!$C:$T,16,FALSE)</f>
        <v>&lt;b&gt;Natural capital accounting provides techniques to value natural resources and the ecosystem services they deliver.&lt;/b&gt; These techniques are being increasingly used by governments, banks and other financial institutions to set conservation priorities, make ecologically-based investment decisions, and to improve the impact of agri-food businesses on the natural world.&lt;br&gt;&lt;br&gt;&lt;i&gt;Protecting natural capital and biodiversity in the agri-food sector&lt;/i&gt; provides a comprehensive overview of how key actors in the agri-food supply chain account for their impacts on natural capital. The book explores recent advances in the accounting and reporting frameworks to measure these impacts, as well as how natural capital and biodiversity can be identified and protected in a variety of agri-food sectors such as dairy production, palm oil production and winemaking.&lt;br&gt;&lt;br&gt;The book showcases how the agri-food sector can better value and protect ecosystem services and reverse the depletion of natural capital and biodiversity.</v>
      </c>
      <c r="M24" s="9">
        <f>VLOOKUP($A24,Data!$C:$T,14,FALSE)</f>
        <v>390</v>
      </c>
      <c r="N24" s="9">
        <f>VLOOKUP($A24,Data!$C:$T,11,FALSE)</f>
        <v>150</v>
      </c>
      <c r="O24" s="9">
        <f>VLOOKUP($A24,Data!$C:$T,12,FALSE)</f>
        <v>195</v>
      </c>
      <c r="P24" s="9">
        <f>VLOOKUP($A24,Data!$C:$T,13,FALSE)</f>
        <v>180</v>
      </c>
      <c r="Q24" s="9">
        <f t="shared" si="0"/>
        <v>270</v>
      </c>
      <c r="R24" s="12" t="str">
        <f>VLOOKUP($A24,Data!$C:$AC,25,FALSE)</f>
        <v>KNAC;RNCB;RNKH;TVF;TVK</v>
      </c>
      <c r="S24" s="12" t="str">
        <f>VLOOKUP($A24,Data!$C:$AC,27,FALSE)</f>
        <v>KNAC;RNCB;RNKH;TVF</v>
      </c>
      <c r="T24" s="12" t="str">
        <f>VLOOKUP($A24,Data!$C:$AC,26,FALSE)</f>
        <v>NAT011000;NAT045000;SCI026000;BUS070010;BUS070120;TEC003070;TEC003030</v>
      </c>
      <c r="U24" s="12" t="str">
        <f>VLOOKUP($A24,Data!$C:$T,17,FALSE)</f>
        <v>Postharvest &amp; supply chain management</v>
      </c>
      <c r="V24" s="12" t="str">
        <f>VLOOKUP($A24,Data!$C:$X,19,FALSE)</f>
        <v>Researchers in agricultural and environmental science, economics and accounting as well as governments, investment institutions and agri-food businesses</v>
      </c>
      <c r="W24" s="4" t="str">
        <f t="shared" si="1"/>
        <v>https://shop.bdspublishing.com/store/bds/detail/workGroup/3-190-133397</v>
      </c>
      <c r="X24" s="14">
        <f>VLOOKUP($A24,Data!$C:$T,18,FALSE)</f>
        <v>133397</v>
      </c>
      <c r="Y24" s="8" t="s">
        <v>118</v>
      </c>
      <c r="Z24" s="6">
        <f t="shared" si="2"/>
        <v>12.870000000000001</v>
      </c>
    </row>
    <row r="25" spans="1:26" x14ac:dyDescent="0.25">
      <c r="A25" s="3">
        <v>9781801462563</v>
      </c>
      <c r="B25" s="12" t="str">
        <f>VLOOKUP($A25,Data!$C:$T,4,FALSE)</f>
        <v>Developing circular agricultural production systems</v>
      </c>
      <c r="C25" s="12" t="str">
        <f>VLOOKUP($A25,Data!$C:$T,5,FALSE)</f>
        <v/>
      </c>
      <c r="D25" s="7">
        <f>VLOOKUP($A25,Data!$C:$T,2,FALSE)</f>
        <v>9781801462587</v>
      </c>
      <c r="E25" s="7">
        <f>VLOOKUP($A25,Data!$C:$T,3,FALSE)</f>
        <v>9781801462570</v>
      </c>
      <c r="F25" s="7" t="str">
        <f>VLOOKUP($A25,Data!$C:$AC,24,FALSE)</f>
        <v>10.19103/AS.2023.0120</v>
      </c>
      <c r="G25" s="9" t="str">
        <f>VLOOKUP($A25,Data!$C:$T,6,FALSE)</f>
        <v>Hardback</v>
      </c>
      <c r="H25" s="9">
        <f>VLOOKUP($A25,Data!$C:$T,7,FALSE)</f>
        <v>135</v>
      </c>
      <c r="I25" s="9" t="str">
        <f>VLOOKUP($A25,Data!$C:$T,8,FALSE)</f>
        <v>Active</v>
      </c>
      <c r="J25" s="16">
        <f>VLOOKUP($A25,Data!$C:$T,9,FALSE)</f>
        <v>45300</v>
      </c>
      <c r="K25" s="12" t="str">
        <f>VLOOKUP($A25,Data!$C:$T,15,FALSE)</f>
        <v>Edited by: Professor (UZ) Dr Barbara Amon, University of Zielona Góra, Poland and Leibniz Institute for Agricultural Engineering and Bioeconomy (ATB), Germany</v>
      </c>
      <c r="L25" s="12" t="str">
        <f>VLOOKUP($A25,Data!$C:$T,16,FALSE)</f>
        <v>&lt;p&gt;&lt;b&gt;With the agricultural sector pledging to improve its sustainability, there is an urgent need to move away from linear food production models which rely on significant raw material inputs and generate large amounts of residual waste.&lt;/b&gt;&lt;br&gt;&lt;br&gt;&lt;i&gt;Developing circular agricultural production systems&lt;/i&gt; reviews the emergence of circular agriculture as an approach to improving the sustainability of the agricultural sector. The book addresses recent advances in understanding and developing closed-loop systems to optimise crop nutrient cycles and resource use, as well as ways agricultural wastes can be recycled back into agricultural production or used as feedstock to produce a range of bio-based materials.&lt;br&gt;&lt;br&gt;With its comprehensive coverage, the book showcases how to develop circular agricultural production systems, from using crop residues as livestock feed, to producing biogas from livestock manure and manufacturing bio-plastics from agricultural waste.&lt;/p&gt;</v>
      </c>
      <c r="M25" s="9">
        <f>VLOOKUP($A25,Data!$C:$T,14,FALSE)</f>
        <v>480</v>
      </c>
      <c r="N25" s="9">
        <f>VLOOKUP($A25,Data!$C:$T,11,FALSE)</f>
        <v>150</v>
      </c>
      <c r="O25" s="9">
        <f>VLOOKUP($A25,Data!$C:$T,12,FALSE)</f>
        <v>195</v>
      </c>
      <c r="P25" s="9">
        <f>VLOOKUP($A25,Data!$C:$T,13,FALSE)</f>
        <v>180</v>
      </c>
      <c r="Q25" s="9">
        <f t="shared" si="0"/>
        <v>270</v>
      </c>
      <c r="R25" s="12" t="str">
        <f>VLOOKUP($A25,Data!$C:$AC,25,FALSE)</f>
        <v>TVF;THX;TQ;TVB;TVKF</v>
      </c>
      <c r="S25" s="12" t="str">
        <f>VLOOKUP($A25,Data!$C:$AC,27,FALSE)</f>
        <v>TVF;THVB;TVB;TVK</v>
      </c>
      <c r="T25" s="12" t="str">
        <f>VLOOKUP($A25,Data!$C:$AC,26,FALSE)</f>
        <v>TEC003070;TEC003030;TEC003090;TEC010000</v>
      </c>
      <c r="U25" s="12" t="str">
        <f>VLOOKUP($A25,Data!$C:$T,17,FALSE)</f>
        <v>Crop sustainability &amp; environment</v>
      </c>
      <c r="V25" s="12" t="str">
        <f>VLOOKUP($A25,Data!$C:$X,19,FALSE)</f>
        <v>Academic researchers involved in the agricultural and environmental sciences, as well as government and private sector agencies supporting sustainable agriculture and the UN’s Sustainable Development Goals (SDGs)</v>
      </c>
      <c r="W25" s="2" t="str">
        <f t="shared" si="1"/>
        <v>https://shop.bdspublishing.com/store/bds/detail/workgroup/3-190-125575</v>
      </c>
      <c r="X25" s="14">
        <f>VLOOKUP($A25,Data!$C:$T,18,FALSE)</f>
        <v>125575</v>
      </c>
      <c r="Y25" s="8" t="s">
        <v>121</v>
      </c>
      <c r="Z25" s="6">
        <f t="shared" si="2"/>
        <v>15.84</v>
      </c>
    </row>
    <row r="26" spans="1:26" x14ac:dyDescent="0.25">
      <c r="A26" s="3">
        <v>9781786769855</v>
      </c>
      <c r="B26" s="12" t="str">
        <f>VLOOKUP($A26,Data!$C:$T,4,FALSE)</f>
        <v>Developing drought-resistant cereals</v>
      </c>
      <c r="C26" s="12" t="str">
        <f>VLOOKUP($A26,Data!$C:$T,5,FALSE)</f>
        <v/>
      </c>
      <c r="D26" s="7">
        <f>VLOOKUP($A26,Data!$C:$T,2,FALSE)</f>
        <v>9781786769886</v>
      </c>
      <c r="E26" s="7">
        <f>VLOOKUP($A26,Data!$C:$T,3,FALSE)</f>
        <v>9781786769879</v>
      </c>
      <c r="F26" s="7" t="str">
        <f>VLOOKUP($A26,Data!$C:$AC,24,FALSE)</f>
        <v>10.19103/AS.2022.0109</v>
      </c>
      <c r="G26" s="9" t="str">
        <f>VLOOKUP($A26,Data!$C:$T,6,FALSE)</f>
        <v>Hardback</v>
      </c>
      <c r="H26" s="9">
        <f>VLOOKUP($A26,Data!$C:$T,7,FALSE)</f>
        <v>124</v>
      </c>
      <c r="I26" s="9" t="str">
        <f>VLOOKUP($A26,Data!$C:$T,8,FALSE)</f>
        <v>Active</v>
      </c>
      <c r="J26" s="16">
        <f>VLOOKUP($A26,Data!$C:$T,9,FALSE)</f>
        <v>45300</v>
      </c>
      <c r="K26" s="12" t="str">
        <f>VLOOKUP($A26,Data!$C:$T,15,FALSE)</f>
        <v>Edited by: Professor Roberto Tuberosa, University of Bologna, Italy</v>
      </c>
      <c r="L26" s="12" t="str">
        <f>VLOOKUP($A26,Data!$C:$T,16,FALSE)</f>
        <v>&lt;p&gt;&lt;b&gt;Drought remains the biggest single threat from climate change to the production of key cereal crops, such as wheat and barley.&lt;/b&gt; Cereals also respond in complex ways to drought stress, making improved drought tolerance a challenging trait to achieve. With many cereals recognised as staple food crops due to their nutritional value, more research is required into improving drought tolerance as a means of ensuring the future food security of millions.&lt;br&gt;&lt;br&gt;&lt;i&gt;Developing drought-resistant cereals&lt;/i&gt; reviews the wealth of research which addresses how to overcome this challenge in order to mitigate climate change effects in cereal production. This collection details our understanding of the mechanisms of drought tolerance, as well as developments in techniques for improving resistance, including phenotyping, identifying genes relating to root and photosynthetic function and the use of genomic selection and genome editing.&lt;/p&gt;</v>
      </c>
      <c r="M26" s="9">
        <f>VLOOKUP($A26,Data!$C:$T,14,FALSE)</f>
        <v>408</v>
      </c>
      <c r="N26" s="9">
        <f>VLOOKUP($A26,Data!$C:$T,11,FALSE)</f>
        <v>150</v>
      </c>
      <c r="O26" s="9">
        <f>VLOOKUP($A26,Data!$C:$T,12,FALSE)</f>
        <v>195</v>
      </c>
      <c r="P26" s="9">
        <f>VLOOKUP($A26,Data!$C:$T,13,FALSE)</f>
        <v>180</v>
      </c>
      <c r="Q26" s="9">
        <f t="shared" si="0"/>
        <v>270</v>
      </c>
      <c r="R26" s="12" t="str">
        <f>VLOOKUP($A26,Data!$C:$AC,25,FALSE)</f>
        <v>TVKC;TVF;TVB</v>
      </c>
      <c r="S26" s="12" t="str">
        <f>VLOOKUP($A26,Data!$C:$AC,27,FALSE)</f>
        <v>TVK;TVF;TVB</v>
      </c>
      <c r="T26" s="12" t="str">
        <f>VLOOKUP($A26,Data!$C:$AC,26,FALSE)</f>
        <v>TEC003030;TEC003070</v>
      </c>
      <c r="U26" s="12" t="str">
        <f>VLOOKUP($A26,Data!$C:$T,17,FALSE)</f>
        <v>Crop physiology &amp; breeding</v>
      </c>
      <c r="V26" s="12" t="str">
        <f>VLOOKUP($A26,Data!$C:$X,19,FALSE)</f>
        <v>University and other researchers in cereal science;arable farmers and breeders;as well as government and private sector agencies supporting sustainable cereal production</v>
      </c>
      <c r="W26" s="2" t="str">
        <f t="shared" si="1"/>
        <v>https://shop.bdspublishing.com/store/bds/detail/workGroup/3-190-109530</v>
      </c>
      <c r="X26" s="14">
        <f>VLOOKUP($A26,Data!$C:$T,18,FALSE)</f>
        <v>109530</v>
      </c>
      <c r="Y26" s="8" t="s">
        <v>118</v>
      </c>
      <c r="Z26" s="6">
        <f t="shared" si="2"/>
        <v>13.464</v>
      </c>
    </row>
    <row r="27" spans="1:26" x14ac:dyDescent="0.25">
      <c r="A27" s="3">
        <v>9781801463546</v>
      </c>
      <c r="B27" s="12" t="str">
        <f>VLOOKUP($A27,Data!$C:$T,4,FALSE)</f>
        <v>Consumers and food: Understanding and shaping consumer behaviour</v>
      </c>
      <c r="C27" s="12" t="str">
        <f>VLOOKUP($A27,Data!$C:$T,5,FALSE)</f>
        <v/>
      </c>
      <c r="D27" s="7">
        <f>VLOOKUP($A27,Data!$C:$T,2,FALSE)</f>
        <v>9781801463560</v>
      </c>
      <c r="E27" s="7">
        <f>VLOOKUP($A27,Data!$C:$T,3,FALSE)</f>
        <v>9781801463553</v>
      </c>
      <c r="F27" s="7" t="str">
        <f>VLOOKUP($A27,Data!$C:$AC,24,FALSE)</f>
        <v>10.19103/AS.2023.0129</v>
      </c>
      <c r="G27" s="9" t="str">
        <f>VLOOKUP($A27,Data!$C:$T,6,FALSE)</f>
        <v>Hardback</v>
      </c>
      <c r="H27" s="9">
        <f>VLOOKUP($A27,Data!$C:$T,7,FALSE)</f>
        <v>144</v>
      </c>
      <c r="I27" s="9" t="str">
        <f>VLOOKUP($A27,Data!$C:$T,8,FALSE)</f>
        <v>Active</v>
      </c>
      <c r="J27" s="16">
        <f>VLOOKUP($A27,Data!$C:$T,9,FALSE)</f>
        <v>45244</v>
      </c>
      <c r="K27" s="12" t="str">
        <f>VLOOKUP($A27,Data!$C:$T,15,FALSE)</f>
        <v>Edited by: Professor Marian Garcia Martinez, The University of Kent, UK</v>
      </c>
      <c r="L27" s="12" t="str">
        <f>VLOOKUP($A27,Data!$C:$T,16,FALSE)</f>
        <v>&lt;p&gt;&lt;b&gt;In recent years, consumers have become increasingly interested not just in price and quality but in where and how food is produced.&lt;/b&gt; However, these changes to consumer attitudes have highlighted a considerable gap between intention and actual purchasing behaviour, particularly where ethical and environmental issues are concerned.&lt;br&gt;&lt;br&gt;&lt;i&gt;Consumers and food: Understanding and shaping consumer behaviour&lt;/i&gt; reviews what we know about changing food purchasing behaviours so that farmers, food manufacturers, retailers and policymakers can better meet and influence customer needs and expectations. The book reviews existing models of customer behaviour such as dual process and neuroscience approaches.&lt;br&gt;&lt;br&gt;The book also considers contemporary issues such as regional and cultural influences on consumer purchasing behaviour, as well as how consumers assess attributes such as food origins and sustainability.&lt;/p&gt;</v>
      </c>
      <c r="M27" s="9">
        <f>VLOOKUP($A27,Data!$C:$T,14,FALSE)</f>
        <v>332</v>
      </c>
      <c r="N27" s="9">
        <f>VLOOKUP($A27,Data!$C:$T,11,FALSE)</f>
        <v>150</v>
      </c>
      <c r="O27" s="9">
        <f>VLOOKUP($A27,Data!$C:$T,12,FALSE)</f>
        <v>195</v>
      </c>
      <c r="P27" s="9">
        <f>VLOOKUP($A27,Data!$C:$T,13,FALSE)</f>
        <v>180</v>
      </c>
      <c r="Q27" s="9">
        <f t="shared" si="0"/>
        <v>270</v>
      </c>
      <c r="R27" s="12" t="str">
        <f>VLOOKUP($A27,Data!$C:$AC,25,FALSE)</f>
        <v>KNAC;RNFF;JFCV;TDCT;TVG</v>
      </c>
      <c r="S27" s="12" t="str">
        <f>VLOOKUP($A27,Data!$C:$AC,27,FALSE)</f>
        <v>KNAC;RNFF;JBCC4;TDCT1;TVG</v>
      </c>
      <c r="T27" s="12" t="str">
        <f>VLOOKUP($A27,Data!$C:$AC,26,FALSE)</f>
        <v>BUS016000;BUS070120;TEC012030;TEC003090</v>
      </c>
      <c r="U27" s="12" t="str">
        <f>VLOOKUP($A27,Data!$C:$T,17,FALSE)</f>
        <v>Postharvest &amp; supply chain management</v>
      </c>
      <c r="V27" s="12" t="str">
        <f>VLOOKUP($A27,Data!$C:$X,19,FALSE)</f>
        <v>Researchers in the agricultural,environmental and social sciences;economists; nutritionists;food marketers,manufacturers and retailers;government and private sector agencies responsible for ensuring the sustainability and security of global agri-food supply chains</v>
      </c>
      <c r="W27" s="2" t="str">
        <f t="shared" si="1"/>
        <v>https://shop.bdspublishing.com/store/bds/detail/workgroup/3-190-132586</v>
      </c>
      <c r="X27" s="14">
        <f>VLOOKUP($A27,Data!$C:$T,18,FALSE)</f>
        <v>132586</v>
      </c>
      <c r="Y27" s="8" t="s">
        <v>121</v>
      </c>
      <c r="Z27" s="6">
        <f t="shared" si="2"/>
        <v>10.956000000000001</v>
      </c>
    </row>
    <row r="28" spans="1:26" x14ac:dyDescent="0.25">
      <c r="A28" s="3">
        <v>9781801463768</v>
      </c>
      <c r="B28" s="12" t="str">
        <f>VLOOKUP($A28,Data!$C:$T,4,FALSE)</f>
        <v>Advances in cultured meat technology</v>
      </c>
      <c r="C28" s="12" t="str">
        <f>VLOOKUP($A28,Data!$C:$T,5,FALSE)</f>
        <v/>
      </c>
      <c r="D28" s="7">
        <f>VLOOKUP($A28,Data!$C:$T,2,FALSE)</f>
        <v>9781801463782</v>
      </c>
      <c r="E28" s="7">
        <f>VLOOKUP($A28,Data!$C:$T,3,FALSE)</f>
        <v>9781801463775</v>
      </c>
      <c r="F28" s="7" t="str">
        <f>VLOOKUP($A28,Data!$C:$AC,24,FALSE)</f>
        <v>10.19103/AS.2023.0130</v>
      </c>
      <c r="G28" s="9" t="str">
        <f>VLOOKUP($A28,Data!$C:$T,6,FALSE)</f>
        <v>Hardback</v>
      </c>
      <c r="H28" s="9">
        <f>VLOOKUP($A28,Data!$C:$T,7,FALSE)</f>
        <v>145</v>
      </c>
      <c r="I28" s="9" t="str">
        <f>VLOOKUP($A28,Data!$C:$T,8,FALSE)</f>
        <v>Active</v>
      </c>
      <c r="J28" s="16">
        <f>VLOOKUP($A28,Data!$C:$T,9,FALSE)</f>
        <v>45209</v>
      </c>
      <c r="K28" s="12" t="str">
        <f>VLOOKUP($A28,Data!$C:$T,15,FALSE)</f>
        <v>Edited by: Professor Mark Post, Maastricht University, The Netherlands, Professor Che Connon, Newcastle University, UK and Dr Chris Bryant, University of Bath and Bryant Research, UK</v>
      </c>
      <c r="L28" s="12" t="str">
        <f>VLOOKUP($A28,Data!$C:$T,16,FALSE)</f>
        <v>&lt;p&gt;&lt;b&gt;With the global population estimated to reach 9 billion by 2050, agricultural production must align with this growth to alleviate any further burden on our current food systems.&lt;/b&gt; More sustainable and alternative modes of production are required to ensure that this overburden doesn’t occur and that the food security of millions isn’t compromised in the process. &lt;br&gt;&lt;br&gt;&lt;em&gt;Advances in cultured meat technology&lt;/em&gt; reviews the growing interest and emergence in the field of cellular agriculture as one possible solution to achieving this. The book reviews the major technologies used in cultured meat product development, including cell line sourcing, cell growth media, bioreactors for cell multiplication and tissue engineering using scaffolds. The need to establish regulatory frameworks to permit the creation and trade of this new type of product is also highlighted, as is the key issue of consumer acceptance of this new technology. &lt;br&gt;&lt;br&gt;In its comprehensive exploration of the recent advances in cultured meat, the book showcases the potential of cultured meat production in alleviating the burden on our food systems, as well as some of the welfare and sustainability issues that arise during traditional livestock production.&lt;/p&gt;</v>
      </c>
      <c r="M28" s="9">
        <f>VLOOKUP($A28,Data!$C:$T,14,FALSE)</f>
        <v>432</v>
      </c>
      <c r="N28" s="9">
        <f>VLOOKUP($A28,Data!$C:$T,11,FALSE)</f>
        <v>140</v>
      </c>
      <c r="O28" s="9">
        <f>VLOOKUP($A28,Data!$C:$T,12,FALSE)</f>
        <v>180</v>
      </c>
      <c r="P28" s="9">
        <f>VLOOKUP($A28,Data!$C:$T,13,FALSE)</f>
        <v>170</v>
      </c>
      <c r="Q28" s="9">
        <f t="shared" si="0"/>
        <v>250</v>
      </c>
      <c r="R28" s="12" t="str">
        <f>VLOOKUP($A28,Data!$C:$AC,25,FALSE)</f>
        <v>TDCT;RNFF;KNDF</v>
      </c>
      <c r="S28" s="12" t="str">
        <f>VLOOKUP($A28,Data!$C:$AC,27,FALSE)</f>
        <v>TDCT;RNFF;PND</v>
      </c>
      <c r="T28" s="12" t="str">
        <f>VLOOKUP($A28,Data!$C:$AC,26,FALSE)</f>
        <v>TEC012010;TEC012030</v>
      </c>
      <c r="U28" s="12" t="str">
        <f>VLOOKUP($A28,Data!$C:$T,17,FALSE)</f>
        <v>Alternative nutrient sources</v>
      </c>
      <c r="V28" s="12" t="str">
        <f>VLOOKUP($A28,Data!$C:$X,19,FALSE)</f>
        <v>Researchers in agricultural, environmental and social science,government and other private sector agencies responsible for the establishment of regulatory frameworks that permit the production and trade of food items, pharmacologists involved in the study of cells and animal tissues</v>
      </c>
      <c r="W28" s="2" t="str">
        <f t="shared" si="1"/>
        <v>https://shop.bdspublishing.com/store/bds/detail/workGroup/3-190-132550</v>
      </c>
      <c r="X28" s="14">
        <f>VLOOKUP($A28,Data!$C:$T,18,FALSE)</f>
        <v>132550</v>
      </c>
      <c r="Y28" s="8" t="s">
        <v>118</v>
      </c>
      <c r="Z28" s="6">
        <f t="shared" si="2"/>
        <v>14.256</v>
      </c>
    </row>
    <row r="29" spans="1:26" x14ac:dyDescent="0.25">
      <c r="A29" s="3">
        <v>9781801461986</v>
      </c>
      <c r="B29" s="12" t="str">
        <f>VLOOKUP($A29,Data!$C:$T,4,FALSE)</f>
        <v>Understanding and minimising fungicide resistance</v>
      </c>
      <c r="C29" s="12" t="str">
        <f>VLOOKUP($A29,Data!$C:$T,5,FALSE)</f>
        <v/>
      </c>
      <c r="D29" s="7">
        <f>VLOOKUP($A29,Data!$C:$T,2,FALSE)</f>
        <v>9781801462013</v>
      </c>
      <c r="E29" s="7">
        <f>VLOOKUP($A29,Data!$C:$T,3,FALSE)</f>
        <v>9781801462006</v>
      </c>
      <c r="F29" s="7" t="str">
        <f>VLOOKUP($A29,Data!$C:$AC,24,FALSE)</f>
        <v>10.19103/AS.2022.0116</v>
      </c>
      <c r="G29" s="9" t="str">
        <f>VLOOKUP($A29,Data!$C:$T,6,FALSE)</f>
        <v>Hardback</v>
      </c>
      <c r="H29" s="9">
        <f>VLOOKUP($A29,Data!$C:$T,7,FALSE)</f>
        <v>132</v>
      </c>
      <c r="I29" s="9" t="str">
        <f>VLOOKUP($A29,Data!$C:$T,8,FALSE)</f>
        <v>Active</v>
      </c>
      <c r="J29" s="16">
        <f>VLOOKUP($A29,Data!$C:$T,9,FALSE)</f>
        <v>45195</v>
      </c>
      <c r="K29" s="12" t="str">
        <f>VLOOKUP($A29,Data!$C:$T,15,FALSE)</f>
        <v>Edited by: Dr Francisco J. Lopez-Ruiz, Curtin University, Australia</v>
      </c>
      <c r="L29" s="12" t="str">
        <f>VLOOKUP($A29,Data!$C:$T,16,FALSE)</f>
        <v>&lt;p&gt;&lt;strong&gt;The emergence of fungicide resistance is a major challenge facing agriculture.&lt;/strong&gt; With increasing regulation and costs limiting the development of new fungicides, farmers remain reliant on a relatively small group of working fungicides, many of which are decreasingly effective as major crop disease pathogens develop resistance to them.&lt;/p&gt; &lt;p&gt;&lt;em&gt;Understanding and minimising fungicide resistance&lt;/em&gt; provides an authoritative review on the wealth of research on understanding the development of fungicide resistance in agricultural crops and the establishment of preventative measures which can be implemented to limit its spread and the consequent impact of disease on yields. This collection includes ways of understanding and preventing resistance to key groups of fungicides, such as SBI, Qol, SDHI and OSBPI.&lt;/p&gt;</v>
      </c>
      <c r="M29" s="9">
        <f>VLOOKUP($A29,Data!$C:$T,14,FALSE)</f>
        <v>420</v>
      </c>
      <c r="N29" s="9">
        <f>VLOOKUP($A29,Data!$C:$T,11,FALSE)</f>
        <v>150</v>
      </c>
      <c r="O29" s="9">
        <f>VLOOKUP($A29,Data!$C:$T,12,FALSE)</f>
        <v>195</v>
      </c>
      <c r="P29" s="9">
        <f>VLOOKUP($A29,Data!$C:$T,13,FALSE)</f>
        <v>180</v>
      </c>
      <c r="Q29" s="9">
        <f t="shared" si="0"/>
        <v>270</v>
      </c>
      <c r="R29" s="12" t="str">
        <f>VLOOKUP($A29,Data!$C:$AC,25,FALSE)</f>
        <v>TVP;TVF;TVK;TVB</v>
      </c>
      <c r="S29" s="12" t="str">
        <f>VLOOKUP($A29,Data!$C:$AC,27,FALSE)</f>
        <v>TVP;TVK;TVF;TVB</v>
      </c>
      <c r="T29" s="12" t="str">
        <f>VLOOKUP($A29,Data!$C:$AC,26,FALSE)</f>
        <v>TEC058000;TEC003070;TEC003030</v>
      </c>
      <c r="U29" s="12" t="str">
        <f>VLOOKUP($A29,Data!$C:$T,17,FALSE)</f>
        <v>Crop insect pests, plant diseases &amp; weeds</v>
      </c>
      <c r="V29" s="12" t="str">
        <f>VLOOKUP($A29,Data!$C:$X,19,FALSE)</f>
        <v>University and other researchers in crop protection and agronomy;plant pathologists;farmers;as well as government and private sector agencies supporting sustainable crop production and regulating the development and use of fungicides throughout agriculture</v>
      </c>
      <c r="W29" s="2" t="str">
        <f t="shared" si="1"/>
        <v>https://shop.bdspublishing.com/store/bds/detail/workGroup/3-190-109536</v>
      </c>
      <c r="X29" s="14">
        <f>VLOOKUP($A29,Data!$C:$T,18,FALSE)</f>
        <v>109536</v>
      </c>
      <c r="Y29" s="8" t="s">
        <v>118</v>
      </c>
      <c r="Z29" s="6">
        <f t="shared" si="2"/>
        <v>13.860000000000001</v>
      </c>
    </row>
    <row r="30" spans="1:26" x14ac:dyDescent="0.25">
      <c r="A30" s="3">
        <v>9781801463164</v>
      </c>
      <c r="B30" s="12" t="str">
        <f>VLOOKUP($A30,Data!$C:$T,4,FALSE)</f>
        <v>Advances in plant factories</v>
      </c>
      <c r="C30" s="12" t="str">
        <f>VLOOKUP($A30,Data!$C:$T,5,FALSE)</f>
        <v>New technologies in indoor vertical farming</v>
      </c>
      <c r="D30" s="7">
        <f>VLOOKUP($A30,Data!$C:$T,2,FALSE)</f>
        <v>9781801463188</v>
      </c>
      <c r="E30" s="7">
        <f>VLOOKUP($A30,Data!$C:$T,3,FALSE)</f>
        <v>9781801463171</v>
      </c>
      <c r="F30" s="7" t="str">
        <f>VLOOKUP($A30,Data!$C:$AC,24,FALSE)</f>
        <v>10.19103/AS.2023.0126</v>
      </c>
      <c r="G30" s="9" t="str">
        <f>VLOOKUP($A30,Data!$C:$T,6,FALSE)</f>
        <v>Hardback</v>
      </c>
      <c r="H30" s="9">
        <f>VLOOKUP($A30,Data!$C:$T,7,FALSE)</f>
        <v>141</v>
      </c>
      <c r="I30" s="9" t="str">
        <f>VLOOKUP($A30,Data!$C:$T,8,FALSE)</f>
        <v>Active</v>
      </c>
      <c r="J30" s="16">
        <f>VLOOKUP($A30,Data!$C:$T,9,FALSE)</f>
        <v>45167</v>
      </c>
      <c r="K30" s="12" t="str">
        <f>VLOOKUP($A30,Data!$C:$T,15,FALSE)</f>
        <v>Edited by: Toyoki Kozai and Eri Hayashi</v>
      </c>
      <c r="L30" s="12" t="str">
        <f>VLOOKUP($A30,Data!$C:$T,16,FALSE)</f>
        <v>&lt;p&gt;&lt;b&gt;With increasing temperatures and an escalation in the frequency and severity of extreme weather events, agricultural productivity remains at risk of being compromised.&lt;/b&gt; With the food security of millions threatened, there remains a need to develop alternative, sustainable production models which can thrive in the face of climate change.&lt;br&gt;&lt;br&gt;&lt;i&gt;Advances in plant factories: New technologies in indoor vertical farming&lt;/i&gt; reviews the wealth of research on optimising plant factories with artificial lighting (PFALs) as one potential solution to achieving a more sustainable agriculture. The book addresses developments in process monitoring, optimising energy use, as well as adjusting lighting conditions to improve the sensory and nutritional quality of a range of horticultural crops.&lt;/p&gt;</v>
      </c>
      <c r="M30" s="9">
        <f>VLOOKUP($A30,Data!$C:$T,14,FALSE)</f>
        <v>520</v>
      </c>
      <c r="N30" s="9">
        <f>VLOOKUP($A30,Data!$C:$T,11,FALSE)</f>
        <v>160</v>
      </c>
      <c r="O30" s="9">
        <f>VLOOKUP($A30,Data!$C:$T,12,FALSE)</f>
        <v>210</v>
      </c>
      <c r="P30" s="9">
        <f>VLOOKUP($A30,Data!$C:$T,13,FALSE)</f>
        <v>190</v>
      </c>
      <c r="Q30" s="9">
        <f t="shared" si="0"/>
        <v>290</v>
      </c>
      <c r="R30" s="12" t="str">
        <f>VLOOKUP($A30,Data!$C:$AC,25,FALSE)</f>
        <v>TVS;TVF;TVB;TVK</v>
      </c>
      <c r="S30" s="12" t="str">
        <f>VLOOKUP($A30,Data!$C:$AC,27,FALSE)</f>
        <v>TVS;TVF;TVB;TVK</v>
      </c>
      <c r="T30" s="12" t="str">
        <f>VLOOKUP($A30,Data!$C:$AC,26,FALSE)</f>
        <v>SCI073000;TEC003030;TEC003070</v>
      </c>
      <c r="U30" s="12" t="str">
        <f>VLOOKUP($A30,Data!$C:$T,17,FALSE)</f>
        <v>Horticulture</v>
      </c>
      <c r="V30" s="12" t="str">
        <f>VLOOKUP($A30,Data!$C:$X,19,FALSE)</f>
        <v>Researchers involved in agricultural and environmental science, agricultural engineers specialising in the construction of PFALs, companies manufacturing PFALs, as well as government and private sector agencies supporting sustainable crop production</v>
      </c>
      <c r="W30" s="2" t="str">
        <f t="shared" si="1"/>
        <v>https://shop.bdspublishing.com/store/bds/detail/workgroup/3-190-125660</v>
      </c>
      <c r="X30" s="14">
        <f>VLOOKUP($A30,Data!$C:$T,18,FALSE)</f>
        <v>125660</v>
      </c>
      <c r="Y30" s="8" t="s">
        <v>121</v>
      </c>
      <c r="Z30" s="6">
        <f t="shared" si="2"/>
        <v>17.16</v>
      </c>
    </row>
    <row r="31" spans="1:26" x14ac:dyDescent="0.25">
      <c r="A31" s="3">
        <v>9781801462686</v>
      </c>
      <c r="B31" s="12" t="str">
        <f>VLOOKUP($A31,Data!$C:$T,4,FALSE)</f>
        <v>Advances in ensuring the microbiological safety of fresh produce</v>
      </c>
      <c r="C31" s="12" t="str">
        <f>VLOOKUP($A31,Data!$C:$T,5,FALSE)</f>
        <v/>
      </c>
      <c r="D31" s="7">
        <f>VLOOKUP($A31,Data!$C:$T,2,FALSE)</f>
        <v>9781801462709</v>
      </c>
      <c r="E31" s="7">
        <f>VLOOKUP($A31,Data!$C:$T,3,FALSE)</f>
        <v>9781801462693</v>
      </c>
      <c r="F31" s="7" t="str">
        <f>VLOOKUP($A31,Data!$C:$AC,24,FALSE)</f>
        <v>10.19103/AS.2023.0121</v>
      </c>
      <c r="G31" s="9" t="str">
        <f>VLOOKUP($A31,Data!$C:$T,6,FALSE)</f>
        <v>Hardback</v>
      </c>
      <c r="H31" s="9">
        <f>VLOOKUP($A31,Data!$C:$T,7,FALSE)</f>
        <v>136</v>
      </c>
      <c r="I31" s="9" t="str">
        <f>VLOOKUP($A31,Data!$C:$T,8,FALSE)</f>
        <v>Active</v>
      </c>
      <c r="J31" s="16">
        <f>VLOOKUP($A31,Data!$C:$T,9,FALSE)</f>
        <v>45153</v>
      </c>
      <c r="K31" s="12" t="str">
        <f>VLOOKUP($A31,Data!$C:$T,15,FALSE)</f>
        <v>Edited by: Professor Karl R. Matthews, Rutgers University, USA</v>
      </c>
      <c r="L31" s="12" t="str">
        <f>VLOOKUP($A31,Data!$C:$T,16,FALSE)</f>
        <v>&lt;p&gt;&lt;strong&gt;Increasing consumer demand for low-input cultivation and minimal processing has significantly increased the risk of microbiological contamination of fresh produce.&lt;/strong&gt; This both presents a health risk to consumers and undermines trust in the food supply chain from farm to fork.&lt;/p&gt; &lt;p&gt;&lt;em&gt;Advances in ensuring the microbiological safety of fresh produce&lt;/em&gt; reviews our current understanding of key pathogenic risks to fresh produce such as &lt;i&gt;Salmonella, Listeria and E.coli&lt;/i&gt;. The book addresses recent advances in improving safety along the value chain, from advances in detection to improving consumer handling of fresh produce.&lt;/p&gt; &lt;p&gt;By providing a comprehensive insight into the pathogenic risks facing the fresh produce sector, the book details how key stakeholders across the agri-food supply chain can reduce the risk of pathogen contamination and outbreaks of foodborne illnesses.&lt;/p&gt; &lt;p&gt;Edited by an internationally-renowned expert in the field and featuring contributions from a team of expert authors, &lt;em&gt;Advances in ensuring the microbiological safety of fresh produce&lt;/em&gt; will be a standard reference for researchers in food safety, agricultural engineers specialising in fresh produce storage, retail and other companies involved in the fresh produce supply chain, as well as government and commercial agencies responsible for safety and quality monitoring of agri-food supply chains.&lt;/p&gt;</v>
      </c>
      <c r="M31" s="9">
        <f>VLOOKUP($A31,Data!$C:$T,14,FALSE)</f>
        <v>414</v>
      </c>
      <c r="N31" s="9">
        <f>VLOOKUP($A31,Data!$C:$T,11,FALSE)</f>
        <v>145</v>
      </c>
      <c r="O31" s="9">
        <f>VLOOKUP($A31,Data!$C:$T,12,FALSE)</f>
        <v>190</v>
      </c>
      <c r="P31" s="9">
        <f>VLOOKUP($A31,Data!$C:$T,13,FALSE)</f>
        <v>175</v>
      </c>
      <c r="Q31" s="9">
        <f t="shared" si="0"/>
        <v>260</v>
      </c>
      <c r="R31" s="12" t="str">
        <f>VLOOKUP($A31,Data!$C:$AC,25,FALSE)</f>
        <v>TVS;TVF;TVB;TVK</v>
      </c>
      <c r="S31" s="12" t="str">
        <f>VLOOKUP($A31,Data!$C:$AC,27,FALSE)</f>
        <v>TVS;TVF;TVB;TVK</v>
      </c>
      <c r="T31" s="12" t="str">
        <f>VLOOKUP($A31,Data!$C:$AC,26,FALSE)</f>
        <v>SCI073000;TEC012030;TEC003030;TEC003070</v>
      </c>
      <c r="U31" s="12" t="str">
        <f>VLOOKUP($A31,Data!$C:$T,17,FALSE)</f>
        <v>Postharvest &amp; supply chain management</v>
      </c>
      <c r="V31" s="12" t="str">
        <f>VLOOKUP($A31,Data!$C:$X,19,FALSE)</f>
        <v>Researchers in food safety, agricultural engineers specialising in fresh produce storage, retail and other companies involved in the fresh produce supply chain, as well as government and commercial agencies responsible for safety and quality monitoring of agri-food supply chains</v>
      </c>
      <c r="W31" s="2" t="str">
        <f t="shared" si="1"/>
        <v>https://shop.bdspublishing.com/store/bds/detail/workGroup/3-190-125637</v>
      </c>
      <c r="X31" s="14">
        <f>VLOOKUP($A31,Data!$C:$T,18,FALSE)</f>
        <v>125637</v>
      </c>
      <c r="Y31" s="8" t="s">
        <v>118</v>
      </c>
      <c r="Z31" s="6">
        <f t="shared" si="2"/>
        <v>13.662000000000001</v>
      </c>
    </row>
    <row r="32" spans="1:26" x14ac:dyDescent="0.25">
      <c r="A32" s="3">
        <v>9781801461740</v>
      </c>
      <c r="B32" s="12" t="str">
        <f>VLOOKUP($A32,Data!$C:$T,4,FALSE)</f>
        <v>Modelling climate change impacts on agricultural systems</v>
      </c>
      <c r="C32" s="12" t="str">
        <f>VLOOKUP($A32,Data!$C:$T,5,FALSE)</f>
        <v/>
      </c>
      <c r="D32" s="7">
        <f>VLOOKUP($A32,Data!$C:$T,2,FALSE)</f>
        <v>9781801461771</v>
      </c>
      <c r="E32" s="7">
        <f>VLOOKUP($A32,Data!$C:$T,3,FALSE)</f>
        <v>9781801461764</v>
      </c>
      <c r="F32" s="7" t="str">
        <f>VLOOKUP($A32,Data!$C:$AC,24,FALSE)</f>
        <v>10.19103/AS.2022.0115</v>
      </c>
      <c r="G32" s="9" t="str">
        <f>VLOOKUP($A32,Data!$C:$T,6,FALSE)</f>
        <v>Hardback</v>
      </c>
      <c r="H32" s="9">
        <f>VLOOKUP($A32,Data!$C:$T,7,FALSE)</f>
        <v>131</v>
      </c>
      <c r="I32" s="9" t="str">
        <f>VLOOKUP($A32,Data!$C:$T,8,FALSE)</f>
        <v>Active</v>
      </c>
      <c r="J32" s="16">
        <f>VLOOKUP($A32,Data!$C:$T,9,FALSE)</f>
        <v>45132</v>
      </c>
      <c r="K32" s="12" t="str">
        <f>VLOOKUP($A32,Data!$C:$T,15,FALSE)</f>
        <v>Edited by: Professor Claas Nendel, Leibniz Centre for Agricultural Landscape Research (ZALF), Germany</v>
      </c>
      <c r="L32" s="12" t="str">
        <f>VLOOKUP($A32,Data!$C:$T,16,FALSE)</f>
        <v>&lt;p&gt;&lt;strong&gt;Climate change is a key threat to agriculture. Modelling is fundamental to assessing its potential impacts.&lt;/strong&gt; This collection summarises the wealth of research on improving climate impact models and their use in assessing impacts on different regions.&lt;/p&gt; &lt;p&gt;&lt;em&gt;Modelling climate change impacts on agricultural systems&lt;/em&gt; reviews research on developing models in areas such as improving data flows, incorporating genetic information and dealing with uncertainty. This collection also reviews what we know about potential climate change impacts on regional agricultural systems such as, Europe, North America, Latin America, Australia and Oceania, as well as different regions in Asia and Africa.&lt;/p&gt;</v>
      </c>
      <c r="M32" s="9">
        <f>VLOOKUP($A32,Data!$C:$T,14,FALSE)</f>
        <v>754</v>
      </c>
      <c r="N32" s="9">
        <f>VLOOKUP($A32,Data!$C:$T,11,FALSE)</f>
        <v>160</v>
      </c>
      <c r="O32" s="9">
        <f>VLOOKUP($A32,Data!$C:$T,12,FALSE)</f>
        <v>210</v>
      </c>
      <c r="P32" s="9">
        <f>VLOOKUP($A32,Data!$C:$T,13,FALSE)</f>
        <v>190</v>
      </c>
      <c r="Q32" s="9">
        <f t="shared" si="0"/>
        <v>290</v>
      </c>
      <c r="R32" s="12" t="str">
        <f>VLOOKUP($A32,Data!$C:$AC,25,FALSE)</f>
        <v>TVF;RNPG;TVB;TVK</v>
      </c>
      <c r="S32" s="12" t="str">
        <f>VLOOKUP($A32,Data!$C:$AC,27,FALSE)</f>
        <v>TVF;TVK;RBPC;RNPG;TVB</v>
      </c>
      <c r="T32" s="12" t="str">
        <f>VLOOKUP($A32,Data!$C:$AC,26,FALSE)</f>
        <v>TEC003070;TEC003030;SCI092000</v>
      </c>
      <c r="U32" s="12" t="str">
        <f>VLOOKUP($A32,Data!$C:$T,17,FALSE)</f>
        <v>Crop sustainability &amp; environment</v>
      </c>
      <c r="V32" s="12" t="str">
        <f>VLOOKUP($A32,Data!$C:$X,19,FALSE)</f>
        <v>University and other researchers in environmental and agricultural science;agronomists;crop modellers;developers of decision support systems;as well as government and private sector agencies supporting sustainable crop and livestock production</v>
      </c>
      <c r="W32" s="2" t="str">
        <f t="shared" si="1"/>
        <v>https://shop.bdspublishing.com/store/bds/detail/workGroup/3-190-109535</v>
      </c>
      <c r="X32" s="14">
        <f>VLOOKUP($A32,Data!$C:$T,18,FALSE)</f>
        <v>109535</v>
      </c>
      <c r="Y32" s="8" t="s">
        <v>118</v>
      </c>
      <c r="Z32" s="6">
        <f t="shared" si="2"/>
        <v>24.882000000000001</v>
      </c>
    </row>
    <row r="33" spans="1:26" x14ac:dyDescent="0.25">
      <c r="A33" s="3">
        <v>9781801463133</v>
      </c>
      <c r="B33" s="12" t="str">
        <f>VLOOKUP($A33,Data!$C:$T,4,FALSE)</f>
        <v>Key issues in agricultural ethics</v>
      </c>
      <c r="C33" s="12" t="str">
        <f>VLOOKUP($A33,Data!$C:$T,5,FALSE)</f>
        <v/>
      </c>
      <c r="D33" s="7">
        <f>VLOOKUP($A33,Data!$C:$T,2,FALSE)</f>
        <v>9781801463157</v>
      </c>
      <c r="E33" s="7">
        <f>VLOOKUP($A33,Data!$C:$T,3,FALSE)</f>
        <v>9781801463140</v>
      </c>
      <c r="F33" s="7" t="str">
        <f>VLOOKUP($A33,Data!$C:$AC,24,FALSE)</f>
        <v>10.19103/AS.2023.0125</v>
      </c>
      <c r="G33" s="9" t="str">
        <f>VLOOKUP($A33,Data!$C:$T,6,FALSE)</f>
        <v>Hardback</v>
      </c>
      <c r="H33" s="9">
        <f>VLOOKUP($A33,Data!$C:$T,7,FALSE)</f>
        <v>140</v>
      </c>
      <c r="I33" s="9" t="str">
        <f>VLOOKUP($A33,Data!$C:$T,8,FALSE)</f>
        <v>Active</v>
      </c>
      <c r="J33" s="16">
        <f>VLOOKUP($A33,Data!$C:$T,9,FALSE)</f>
        <v>45090</v>
      </c>
      <c r="K33" s="12" t="str">
        <f>VLOOKUP($A33,Data!$C:$T,15,FALSE)</f>
        <v>Edited by: Emeritus Professor Robert L. Zimdahl, Colorado State University, USA</v>
      </c>
      <c r="L33" s="12" t="str">
        <f>VLOOKUP($A33,Data!$C:$T,16,FALSE)</f>
        <v>&lt;p&gt;&lt;b&gt;Agriculture is facing unprecedented scrutiny for its social and environmental impacts.&lt;/b&gt; Many of the key choices it must make are fundamentally about ethics.&lt;br&gt;&lt;br&gt;&lt;i&gt;Key issues in agricultural ethics&lt;/i&gt; explores key ethical debates surrounding agriculture and agri-food supply chains. These include issues such as animal welfare, use of labour, the effects of new technologies and the overall impact of agriculture on the environment. It considers the ways these ethical dilemmas may be better understood and potentially resolved.&lt;br&gt;&lt;br&gt;Edited by a leading researcher in the field, &lt;i&gt;Key issues in agricultural ethics&lt;/i&gt; will be a standard reference for researchers in agriculture and environmental science, government and other private sector agencies responsible for monitoring good agricultural practice, as well as researchers involved in the social sciences with a focus on ethics.&lt;/p&gt;</v>
      </c>
      <c r="M33" s="9">
        <f>VLOOKUP($A33,Data!$C:$T,14,FALSE)</f>
        <v>294</v>
      </c>
      <c r="N33" s="9">
        <f>VLOOKUP($A33,Data!$C:$T,11,FALSE)</f>
        <v>145</v>
      </c>
      <c r="O33" s="9">
        <f>VLOOKUP($A33,Data!$C:$T,12,FALSE)</f>
        <v>190</v>
      </c>
      <c r="P33" s="9">
        <f>VLOOKUP($A33,Data!$C:$T,13,FALSE)</f>
        <v>175</v>
      </c>
      <c r="Q33" s="9">
        <f t="shared" si="0"/>
        <v>260</v>
      </c>
      <c r="R33" s="12" t="str">
        <f>VLOOKUP($A33,Data!$C:$AC,25,FALSE)</f>
        <v>TVF;TVB;TVK;JFF</v>
      </c>
      <c r="S33" s="12" t="str">
        <f>VLOOKUP($A33,Data!$C:$AC,27,FALSE)</f>
        <v>TVF;TVB;TVK;JBF</v>
      </c>
      <c r="T33" s="12" t="str">
        <f>VLOOKUP($A33,Data!$C:$AC,26,FALSE)</f>
        <v>TEC003070;TEC003030;TEC003000;PHI005000</v>
      </c>
      <c r="U33" s="12" t="str">
        <f>VLOOKUP($A33,Data!$C:$T,17,FALSE)</f>
        <v>Crop sustainability &amp; environment</v>
      </c>
      <c r="V33" s="12" t="str">
        <f>VLOOKUP($A33,Data!$C:$X,19,FALSE)</f>
        <v>Researchers in agriculture and environmental science, government and other private sector agencies responsible for monitoring good agricultural practice, as well as researchers involved in the social sciences with a focus on ethics</v>
      </c>
      <c r="W33" s="2" t="str">
        <f t="shared" si="1"/>
        <v>https://shop.bdspublishing.com/store/bds/detail/workgroup/3-190-125738</v>
      </c>
      <c r="X33" s="14">
        <f>VLOOKUP($A33,Data!$C:$T,18,FALSE)</f>
        <v>125738</v>
      </c>
      <c r="Y33" s="8" t="s">
        <v>121</v>
      </c>
      <c r="Z33" s="6">
        <f t="shared" si="2"/>
        <v>9.702</v>
      </c>
    </row>
    <row r="34" spans="1:26" x14ac:dyDescent="0.25">
      <c r="A34" s="3">
        <v>9781801462525</v>
      </c>
      <c r="B34" s="12" t="str">
        <f>VLOOKUP($A34,Data!$C:$T,4,FALSE)</f>
        <v>Embryo development and hatchery practice in poultry production</v>
      </c>
      <c r="C34" s="12" t="str">
        <f>VLOOKUP($A34,Data!$C:$T,5,FALSE)</f>
        <v/>
      </c>
      <c r="D34" s="7">
        <f>VLOOKUP($A34,Data!$C:$T,2,FALSE)</f>
        <v>9781801462549</v>
      </c>
      <c r="E34" s="7">
        <f>VLOOKUP($A34,Data!$C:$T,3,FALSE)</f>
        <v>9781801462532</v>
      </c>
      <c r="F34" s="7" t="str">
        <f>VLOOKUP($A34,Data!$C:$AC,24,FALSE)</f>
        <v>10.19103/AS.2022.0118</v>
      </c>
      <c r="G34" s="9" t="str">
        <f>VLOOKUP($A34,Data!$C:$T,6,FALSE)</f>
        <v>Hardback</v>
      </c>
      <c r="H34" s="9">
        <f>VLOOKUP($A34,Data!$C:$T,7,FALSE)</f>
        <v>134</v>
      </c>
      <c r="I34" s="9" t="str">
        <f>VLOOKUP($A34,Data!$C:$T,8,FALSE)</f>
        <v>Active</v>
      </c>
      <c r="J34" s="16">
        <f>VLOOKUP($A34,Data!$C:$T,9,FALSE)</f>
        <v>45076</v>
      </c>
      <c r="K34" s="12" t="str">
        <f>VLOOKUP($A34,Data!$C:$T,15,FALSE)</f>
        <v>Edited by: Dr Nick French</v>
      </c>
      <c r="L34" s="12" t="str">
        <f>VLOOKUP($A34,Data!$C:$T,16,FALSE)</f>
        <v>&lt;p&gt;&lt;strong&gt;“The one thing that really struck me about this book was the calibre of the editorial team and the international range and expertise of the contributing editors and authors. With over 550 pages this book is well worth its place on the bookshelf of anyone who is interested in poultry breeding and genomics.”&lt;/strong&gt; &lt;em&gt;(International Hatchery Practice)&lt;/em&gt;&lt;/p&gt; &lt;p&gt;&lt;strong&gt;“The editor of the book is Nick French, an internationally highly recognised scientist and practitioner in the field of poultry breeding, which in turn guarantees a close link between research and practice. &lt;em&gt;Embryo development and hatchery practice in poultry production&lt;/em&gt; will fill a gap in this field and provide practitioners, researchers and students with an up-to-date reference work.”&lt;/strong&gt;&lt;i&gt; (Book Review Published in European Poultry Science – Dr Barbara Tzschentke, Humboldt-Universität zu Berlin, Germany)&lt;/i&gt;&lt;/p&gt; &lt;p&gt;It is widely recognised that developments in the chick embryo have a profound effect on hatchability and the subsequent health and productive capacity of poultry. With a stronger focus on welfare, prevention of disease and more sustainable poultry production, understanding these early stages has never been more crucial.&lt;/p&gt; &lt;p&gt;&lt;em&gt;Embryo development and hatchery practice in poultry production&lt;/em&gt; addresses the key stages and factors in embryo development in poultry to optimise hatchability and chick health. The book reviews the role of parental and environmental factors on embryo development and skeletal growth.&lt;/p&gt; &lt;p&gt;The book also reviews the effects of incubation on chick health and development, including factors such as temperature, light exposure and humidity, as well as best practice in managing the hatching stage.&lt;/p&gt; &lt;p&gt;Through focussed and authoritative discussions, the book details best practices for managing a hatchery environment to ensure that chick welfare, health and productive capacity are optimized.&lt;/p&gt;</v>
      </c>
      <c r="M34" s="9">
        <f>VLOOKUP($A34,Data!$C:$T,14,FALSE)</f>
        <v>504</v>
      </c>
      <c r="N34" s="9">
        <f>VLOOKUP($A34,Data!$C:$T,11,FALSE)</f>
        <v>150</v>
      </c>
      <c r="O34" s="9">
        <f>VLOOKUP($A34,Data!$C:$T,12,FALSE)</f>
        <v>195</v>
      </c>
      <c r="P34" s="9">
        <f>VLOOKUP($A34,Data!$C:$T,13,FALSE)</f>
        <v>180</v>
      </c>
      <c r="Q34" s="9">
        <f t="shared" ref="Q34:Q65" si="3">MROUND(N34*1.8,5)</f>
        <v>270</v>
      </c>
      <c r="R34" s="12" t="str">
        <f>VLOOKUP($A34,Data!$C:$AC,25,FALSE)</f>
        <v>TVHP;TVF;TVB</v>
      </c>
      <c r="S34" s="12" t="str">
        <f>VLOOKUP($A34,Data!$C:$AC,27,FALSE)</f>
        <v>TVHP;TVF;TVB</v>
      </c>
      <c r="T34" s="12" t="str">
        <f>VLOOKUP($A34,Data!$C:$AC,26,FALSE)</f>
        <v>TEC003020;TEC003070</v>
      </c>
      <c r="U34" s="12" t="str">
        <f>VLOOKUP($A34,Data!$C:$T,17,FALSE)</f>
        <v>Poultry</v>
      </c>
      <c r="V34" s="12" t="str">
        <f>VLOOKUP($A34,Data!$C:$X,19,FALSE)</f>
        <v>Poultry scientists, breeders, government and private sector agencies supporting sustainable poultry production</v>
      </c>
      <c r="W34" s="2" t="str">
        <f t="shared" ref="W34:W65" si="4">CONCATENATE(Y34,X34)</f>
        <v>https://shop.bdspublishing.com/store/bds/detail/workGroup/3-190-125535</v>
      </c>
      <c r="X34" s="14">
        <f>VLOOKUP($A34,Data!$C:$T,18,FALSE)</f>
        <v>125535</v>
      </c>
      <c r="Y34" s="8" t="s">
        <v>118</v>
      </c>
      <c r="Z34" s="6">
        <f t="shared" ref="Z34:Z65" si="5">M34*0.033</f>
        <v>16.632000000000001</v>
      </c>
    </row>
    <row r="35" spans="1:26" x14ac:dyDescent="0.25">
      <c r="A35" s="3">
        <v>9781801461139</v>
      </c>
      <c r="B35" s="12" t="str">
        <f>VLOOKUP($A35,Data!$C:$T,4,FALSE)</f>
        <v>Advances in understanding insect pests affecting wheat and other cereals</v>
      </c>
      <c r="C35" s="12" t="str">
        <f>VLOOKUP($A35,Data!$C:$T,5,FALSE)</f>
        <v/>
      </c>
      <c r="D35" s="7">
        <f>VLOOKUP($A35,Data!$C:$T,2,FALSE)</f>
        <v>9781801461160</v>
      </c>
      <c r="E35" s="7">
        <f>VLOOKUP($A35,Data!$C:$T,3,FALSE)</f>
        <v>9781801461153</v>
      </c>
      <c r="F35" s="7" t="str">
        <f>VLOOKUP($A35,Data!$C:$AC,24,FALSE)</f>
        <v>10.19103/AS.2022.0114</v>
      </c>
      <c r="G35" s="9" t="str">
        <f>VLOOKUP($A35,Data!$C:$T,6,FALSE)</f>
        <v>Hardback</v>
      </c>
      <c r="H35" s="9">
        <f>VLOOKUP($A35,Data!$C:$T,7,FALSE)</f>
        <v>129</v>
      </c>
      <c r="I35" s="9" t="str">
        <f>VLOOKUP($A35,Data!$C:$T,8,FALSE)</f>
        <v>Active</v>
      </c>
      <c r="J35" s="16">
        <f>VLOOKUP($A35,Data!$C:$T,9,FALSE)</f>
        <v>45048</v>
      </c>
      <c r="K35" s="12" t="str">
        <f>VLOOKUP($A35,Data!$C:$T,15,FALSE)</f>
        <v>Edited by: Professor Sanford Eigenbrode, University of Idaho, USA and Dr Arash Rashed, Virginia Tech, USA</v>
      </c>
      <c r="L35" s="12" t="str">
        <f>VLOOKUP($A35,Data!$C:$T,16,FALSE)</f>
        <v>&lt;p&gt;&lt;b&gt;With growing concerns surrounding the impact of climate change on both native and invasive pest invasions, coupled with the rising threat of global food insecurity, more research is required to understand the major insect pests of cereals, including how best to control and monitor them.&lt;/b&gt;&lt;br&gt;&lt;br&gt;&lt;i&gt;Advances in understanding insect pests affecting wheat and other cereals&lt;/i&gt; provides a comprehensive review of the wealth of research that addresses this challenge. This collection discusses the most recent developments in fundamental and applied research on major pests and shows how better understanding of these pests can be used to improve integrated pest management strategies.&lt;/p&gt;</v>
      </c>
      <c r="M35" s="9">
        <f>VLOOKUP($A35,Data!$C:$T,14,FALSE)</f>
        <v>478</v>
      </c>
      <c r="N35" s="9">
        <f>VLOOKUP($A35,Data!$C:$T,11,FALSE)</f>
        <v>150</v>
      </c>
      <c r="O35" s="9">
        <f>VLOOKUP($A35,Data!$C:$T,12,FALSE)</f>
        <v>195</v>
      </c>
      <c r="P35" s="9">
        <f>VLOOKUP($A35,Data!$C:$T,13,FALSE)</f>
        <v>180</v>
      </c>
      <c r="Q35" s="9">
        <f t="shared" si="3"/>
        <v>270</v>
      </c>
      <c r="R35" s="12" t="str">
        <f>VLOOKUP($A35,Data!$C:$AC,25,FALSE)</f>
        <v>TVP;TVKC;TVF;TVB</v>
      </c>
      <c r="S35" s="12" t="str">
        <f>VLOOKUP($A35,Data!$C:$AC,27,FALSE)</f>
        <v>TVP;TVK;TVF;TVB</v>
      </c>
      <c r="T35" s="12" t="str">
        <f>VLOOKUP($A35,Data!$C:$AC,26,FALSE)</f>
        <v>TEC058000;TEC003070;TEC003030</v>
      </c>
      <c r="U35" s="12" t="str">
        <f>VLOOKUP($A35,Data!$C:$T,17,FALSE)</f>
        <v>Crop insect pests, plant diseases &amp; weeds</v>
      </c>
      <c r="V35" s="12" t="str">
        <f>VLOOKUP($A35,Data!$C:$X,19,FALSE)</f>
        <v>University and other researchers in cereal science;entomologists;arable farmers;pesticide manufacturers;as well as government and private sector agencies supporting sustainable cereal production and regulating insect pest management in agriculture</v>
      </c>
      <c r="W35" s="2" t="str">
        <f t="shared" si="4"/>
        <v>https://shop.bdspublishing.com/store/bds/detail/workGroup/3-190-109538</v>
      </c>
      <c r="X35" s="14">
        <f>VLOOKUP($A35,Data!$C:$T,18,FALSE)</f>
        <v>109538</v>
      </c>
      <c r="Y35" s="8" t="s">
        <v>118</v>
      </c>
      <c r="Z35" s="6">
        <f t="shared" si="5"/>
        <v>15.774000000000001</v>
      </c>
    </row>
    <row r="36" spans="1:26" x14ac:dyDescent="0.25">
      <c r="A36" s="3">
        <v>9781801461078</v>
      </c>
      <c r="B36" s="12" t="str">
        <f>VLOOKUP($A36,Data!$C:$T,4,FALSE)</f>
        <v>Advances in monitoring of native and invasive insect pests of crops</v>
      </c>
      <c r="C36" s="12" t="str">
        <f>VLOOKUP($A36,Data!$C:$T,5,FALSE)</f>
        <v/>
      </c>
      <c r="D36" s="7">
        <f>VLOOKUP($A36,Data!$C:$T,2,FALSE)</f>
        <v>9781801461108</v>
      </c>
      <c r="E36" s="7">
        <f>VLOOKUP($A36,Data!$C:$T,3,FALSE)</f>
        <v>9781801461092</v>
      </c>
      <c r="F36" s="7" t="str">
        <f>VLOOKUP($A36,Data!$C:$AC,24,FALSE)</f>
        <v>10.19103/AS.2022.0113</v>
      </c>
      <c r="G36" s="9" t="str">
        <f>VLOOKUP($A36,Data!$C:$T,6,FALSE)</f>
        <v>Hardback</v>
      </c>
      <c r="H36" s="9">
        <f>VLOOKUP($A36,Data!$C:$T,7,FALSE)</f>
        <v>128</v>
      </c>
      <c r="I36" s="9" t="str">
        <f>VLOOKUP($A36,Data!$C:$T,8,FALSE)</f>
        <v>Active</v>
      </c>
      <c r="J36" s="16">
        <f>VLOOKUP($A36,Data!$C:$T,9,FALSE)</f>
        <v>45041</v>
      </c>
      <c r="K36" s="12" t="str">
        <f>VLOOKUP($A36,Data!$C:$T,15,FALSE)</f>
        <v>Edited by: Dr Michelle Fountain, NIAB-EMR, UK and Dr Tom Pope, Harper Adams University, UK</v>
      </c>
      <c r="L36" s="12" t="str">
        <f>VLOOKUP($A36,Data!$C:$T,16,FALSE)</f>
        <v>&lt;b&gt;Insect pests remain a major threat to crop production primarily because of their ability to inflict severe damage on crop yields, as well as their role as key vectors of disease.&lt;/b&gt; Early identification of pests is critical to the success of integrated pest management (IPM) programmes and essential for the development of phytosanitary/quarantine regimes to prevent the introduction of invasive insect pests to new environments.&lt;br&gt;&lt;br&gt;&lt;i&gt;Advances in monitoring of native and invasive insect pests of crops&lt;/i&gt; reviews the wealth of research on techniques to monitor and thus prevent threats from both native and invasive insect pests. The book considers recent advances in areas such as sampling, identifying and modelling pest populations.&lt;br&gt;&lt;br&gt;With its considered approach, the book explores current best practices for the detection, identification and modelling of native and invasive insect pests of crops. The contributors offer farmers informed advice on how to mitigate a growing problem which has been exacerbated as a result of climate change.</v>
      </c>
      <c r="M36" s="9">
        <f>VLOOKUP($A36,Data!$C:$T,14,FALSE)</f>
        <v>394</v>
      </c>
      <c r="N36" s="9">
        <f>VLOOKUP($A36,Data!$C:$T,11,FALSE)</f>
        <v>140</v>
      </c>
      <c r="O36" s="9">
        <f>VLOOKUP($A36,Data!$C:$T,12,FALSE)</f>
        <v>180</v>
      </c>
      <c r="P36" s="9">
        <f>VLOOKUP($A36,Data!$C:$T,13,FALSE)</f>
        <v>170</v>
      </c>
      <c r="Q36" s="9">
        <f t="shared" si="3"/>
        <v>250</v>
      </c>
      <c r="R36" s="12" t="str">
        <f>VLOOKUP($A36,Data!$C:$AC,25,FALSE)</f>
        <v>TVP;TVK;TVB;TVF</v>
      </c>
      <c r="S36" s="12" t="str">
        <f>VLOOKUP($A36,Data!$C:$AC,27,FALSE)</f>
        <v>TVP;TVK;TVF;TVB</v>
      </c>
      <c r="T36" s="12" t="str">
        <f>VLOOKUP($A36,Data!$C:$AC,26,FALSE)</f>
        <v>TEC058000;TEC003070;TEC003030</v>
      </c>
      <c r="U36" s="12" t="str">
        <f>VLOOKUP($A36,Data!$C:$T,17,FALSE)</f>
        <v>Crop insect pests, plant diseases &amp; weeds</v>
      </c>
      <c r="V36" s="12" t="str">
        <f>VLOOKUP($A36,Data!$C:$X,19,FALSE)</f>
        <v>University and other researchers in entomology;manufacturers/suppliers of crop pest monitoring equipment;as well as government and private sector agencies supporting and regulating insect pest management and monitoring in agriculture</v>
      </c>
      <c r="W36" s="2" t="str">
        <f t="shared" si="4"/>
        <v>https://shop.bdspublishing.com/store/bds/detail/workgroup/3-190-109534</v>
      </c>
      <c r="X36" s="14">
        <f>VLOOKUP($A36,Data!$C:$T,18,FALSE)</f>
        <v>109534</v>
      </c>
      <c r="Y36" s="8" t="s">
        <v>121</v>
      </c>
      <c r="Z36" s="6">
        <f t="shared" si="5"/>
        <v>13.002000000000001</v>
      </c>
    </row>
    <row r="37" spans="1:26" x14ac:dyDescent="0.25">
      <c r="A37" s="3">
        <v>9781801467254</v>
      </c>
      <c r="B37" s="12" t="str">
        <f>VLOOKUP($A37,Data!$C:$T,4,FALSE)</f>
        <v>Sustainable production and postharvest handling of avocado</v>
      </c>
      <c r="C37" s="12" t="str">
        <f>VLOOKUP($A37,Data!$C:$T,5,FALSE)</f>
        <v/>
      </c>
      <c r="D37" s="7">
        <f>VLOOKUP($A37,Data!$C:$T,2,FALSE)</f>
        <v>9781801467278</v>
      </c>
      <c r="E37" s="7">
        <f>VLOOKUP($A37,Data!$C:$T,3,FALSE)</f>
        <v>9781801467261</v>
      </c>
      <c r="F37" s="7" t="str">
        <f>VLOOKUP($A37,Data!$C:$AC,24,FALSE)</f>
        <v>10.19103/AS.2023.0144</v>
      </c>
      <c r="G37" s="9" t="str">
        <f>VLOOKUP($A37,Data!$C:$T,6,FALSE)</f>
        <v>Hardback</v>
      </c>
      <c r="H37" s="9">
        <f>VLOOKUP($A37,Data!$C:$T,7,FALSE)</f>
        <v>157</v>
      </c>
      <c r="I37" s="9" t="str">
        <f>VLOOKUP($A37,Data!$C:$T,8,FALSE)</f>
        <v>Active</v>
      </c>
      <c r="J37" s="16">
        <f>VLOOKUP($A37,Data!$C:$T,9,FALSE)</f>
        <v>45013</v>
      </c>
      <c r="K37" s="12" t="str">
        <f>VLOOKUP($A37,Data!$C:$T,15,FALSE)</f>
        <v>Emeritus Professor Elhadi M. Yahia, Autonomous University of Querétaro, Mexico</v>
      </c>
      <c r="L37" s="12" t="str">
        <f>VLOOKUP($A37,Data!$C:$T,16,FALSE)</f>
        <v>&lt;p&gt;&lt;strong&gt;Avocado is one of the world’s most economically important subtropical/tropical fruit crops, ranking fourth in export value behind bananas, grapes and apples.&lt;/strong&gt; In the past 20 years, global avocado production has increased dramatically, with production now occurring in over 70 countries as a result of increased consumer demand.&lt;/p&gt; &lt;p&gt;This growth in production and consumer demand has been attributed to the fruit’s remarkable sensory, nutritional and nutraceutical properties. However, continued growth of the sector depends on optimising these properties, as well as improving the sustainability of pre-harvest cultivation and post-processing operations in the face of several challenges, including climate change.&lt;/p&gt; &lt;p&gt;Built on a lifetime’s experience from one of the world’s leading experts in the field, &lt;em&gt;Sustainable production and postharvest handling of avocado&lt;/em&gt; considers how the avocado value chain can be optimised to achieve this growth. The book includes seven chapters which each offer a detailed insight into different elements of avocado production, covering topics such as nutritional compounds and health benefits, cultivars, growing techniques, pest and disease management, as well as post-harvest physiology and treatment and handling.&lt;/p&gt; &lt;p&gt;Written by a world-renowned expert, &lt;em&gt;Sustainable production and postharvest handling of avocado&lt;/em&gt; will be a standard reference for commercial avocado growers, producers, processors and retailers, university and other researchers in tropical fruit science, as well as government and other private sector agencies supporting the sustainable production of avocados.&lt;/p&gt;</v>
      </c>
      <c r="M37" s="9">
        <f>VLOOKUP($A37,Data!$C:$T,14,FALSE)</f>
        <v>358</v>
      </c>
      <c r="N37" s="9">
        <f>VLOOKUP($A37,Data!$C:$T,11,FALSE)</f>
        <v>150</v>
      </c>
      <c r="O37" s="9">
        <f>VLOOKUP($A37,Data!$C:$T,12,FALSE)</f>
        <v>195</v>
      </c>
      <c r="P37" s="9">
        <f>VLOOKUP($A37,Data!$C:$T,13,FALSE)</f>
        <v>180</v>
      </c>
      <c r="Q37" s="9">
        <f t="shared" si="3"/>
        <v>270</v>
      </c>
      <c r="R37" s="12" t="str">
        <f>VLOOKUP($A37,Data!$C:$AC,25,FALSE)</f>
        <v>TVS;TVB;TVF;TVQ;TVK</v>
      </c>
      <c r="S37" s="12" t="str">
        <f>VLOOKUP($A37,Data!$C:$AC,27,FALSE)</f>
        <v>TVS;TVB;TVF;TVQ;TVK</v>
      </c>
      <c r="T37" s="12" t="str">
        <f>VLOOKUP($A37,Data!$C:$AC,26,FALSE)</f>
        <v>SCI073000;TEC003070;TEC003010;TEC003030</v>
      </c>
      <c r="U37" s="12" t="str">
        <f>VLOOKUP($A37,Data!$C:$T,17,FALSE)</f>
        <v>Horticulture</v>
      </c>
      <c r="V37" s="12" t="str">
        <f>VLOOKUP($A37,Data!$C:$X,19,FALSE)</f>
        <v>Commercial avocado growers, producers, processors and retailers;university and other researchers in tropical fruit science;as well as government and other private sector agencies supporting sustainable the sustainable production of avocados</v>
      </c>
      <c r="W37" s="2" t="str">
        <f t="shared" si="4"/>
        <v>https://shop.bdspublishing.com/store/bds/detail/workGroup/3-190-134279</v>
      </c>
      <c r="X37" s="14">
        <f>VLOOKUP($A37,Data!$C:$T,18,FALSE)</f>
        <v>134279</v>
      </c>
      <c r="Y37" s="8" t="s">
        <v>118</v>
      </c>
      <c r="Z37" s="6">
        <f t="shared" si="5"/>
        <v>11.814</v>
      </c>
    </row>
    <row r="38" spans="1:26" x14ac:dyDescent="0.25">
      <c r="A38" s="5">
        <v>9781801462051</v>
      </c>
      <c r="B38" s="12" t="str">
        <f>VLOOKUP($A38,Data!$C:$T,4,FALSE)</f>
        <v>Advances in sustainable dairy cattle nutrition</v>
      </c>
      <c r="C38" s="12" t="str">
        <f>VLOOKUP($A38,Data!$C:$T,5,FALSE)</f>
        <v/>
      </c>
      <c r="D38" s="7">
        <f>VLOOKUP($A38,Data!$C:$T,2,FALSE)</f>
        <v>9781801462082</v>
      </c>
      <c r="E38" s="7">
        <f>VLOOKUP($A38,Data!$C:$T,3,FALSE)</f>
        <v>9781801462075</v>
      </c>
      <c r="F38" s="7" t="str">
        <f>VLOOKUP($A38,Data!$C:$AC,24,FALSE)</f>
        <v>10.19103/AS.2022.0117</v>
      </c>
      <c r="G38" s="9" t="str">
        <f>VLOOKUP($A38,Data!$C:$T,6,FALSE)</f>
        <v>Hardback</v>
      </c>
      <c r="H38" s="9">
        <f>VLOOKUP($A38,Data!$C:$T,7,FALSE)</f>
        <v>133</v>
      </c>
      <c r="I38" s="9" t="str">
        <f>VLOOKUP($A38,Data!$C:$T,8,FALSE)</f>
        <v>Active</v>
      </c>
      <c r="J38" s="16">
        <f>VLOOKUP($A38,Data!$C:$T,9,FALSE)</f>
        <v>44999</v>
      </c>
      <c r="K38" s="12" t="str">
        <f>VLOOKUP($A38,Data!$C:$T,15,FALSE)</f>
        <v>Edited by: Professor Alexander N. Hristov, The Pennsylvania State University, USA</v>
      </c>
      <c r="L38" s="12" t="str">
        <f>VLOOKUP($A38,Data!$C:$T,16,FALSE)</f>
        <v>&lt;p&gt;&lt;b&gt;“As Editor, Alexander Hristov has gathered together some scientifically excellent contributions from a very select group of eminent animal nutrition experts to create an up to date, readable and comprehensive account of dairy cow nutrition. So, where there have been ‘Advances’ I am confident they will have been covered. Talking to colleagues, enthusiasm was expressed for the quality of the research covered, and I have little doubt that this book will find a place on many bookshelves.”&lt;/b&gt;&lt;i&gt; (Professor C. Knight Institute of Veterinary Clinical and Animal Sciences, University of Copenhagen, Denmark)&lt;/i&gt;&lt;br&gt;&lt;br&gt;Global demand for milk and other dairy products continues to grow. As a result of this increased consumer demand, the sector’s greenhouse gas (GHG) emissions have risen dramatically. It is therefore crucial that the livestock sector reacts to these developments and considers areas for improvement that could reduce the sector’s contribution to climate change.&lt;/p&gt; &lt;p&gt;&lt;em&gt;Advances in sustainable dairy cattle nutrition&lt;/em&gt; provides a comprehensive review of the wealth of research on recent advances in understanding and improving dairy cattle nutrition to reduce the carbon footprint of the dairy sector. This collection explores the role of nutritional requirements in optimising gut function and overall animal health, as well as its influence on milk yield and quality. Chapters also review the use of dietary supplements, such as plant extracts and direct-fed microbials (DFM) to optimise dairy cattle nutrition.&lt;/p&gt;</v>
      </c>
      <c r="M38" s="9">
        <f>VLOOKUP($A38,Data!$C:$T,14,FALSE)</f>
        <v>436</v>
      </c>
      <c r="N38" s="9">
        <f>VLOOKUP($A38,Data!$C:$T,11,FALSE)</f>
        <v>150</v>
      </c>
      <c r="O38" s="9">
        <f>VLOOKUP($A38,Data!$C:$T,12,FALSE)</f>
        <v>195</v>
      </c>
      <c r="P38" s="9">
        <f>VLOOKUP($A38,Data!$C:$T,13,FALSE)</f>
        <v>180</v>
      </c>
      <c r="Q38" s="9">
        <f t="shared" si="3"/>
        <v>270</v>
      </c>
      <c r="R38" s="12" t="str">
        <f>VLOOKUP($A38,Data!$C:$AC,25,FALSE)</f>
        <v>TVHF;TVF;TVB</v>
      </c>
      <c r="S38" s="12" t="str">
        <f>VLOOKUP($A38,Data!$C:$AC,27,FALSE)</f>
        <v>TVHF;TVB;TVF</v>
      </c>
      <c r="T38" s="12" t="str">
        <f>VLOOKUP($A38,Data!$C:$AC,26,FALSE)</f>
        <v>TEC003020;TEC003070</v>
      </c>
      <c r="U38" s="12" t="str">
        <f>VLOOKUP($A38,Data!$C:$T,17,FALSE)</f>
        <v>Dairy</v>
      </c>
      <c r="V38" s="12" t="str">
        <f>VLOOKUP($A38,Data!$C:$X,19,FALSE)</f>
        <v>Dairy science research community;environmental scientists;veterinarians;animal nutritionists;government and private sector agencies tackling climate change and supporting sustainable livestock production;as well as feed and dietary supplement manufacturers</v>
      </c>
      <c r="W38" s="4" t="str">
        <f t="shared" si="4"/>
        <v>https://shop.bdspublishing.com/store/bds/detail/workgroup/3-190-109537</v>
      </c>
      <c r="X38" s="14">
        <f>VLOOKUP($A38,Data!$C:$T,18,FALSE)</f>
        <v>109537</v>
      </c>
      <c r="Y38" s="8" t="s">
        <v>121</v>
      </c>
      <c r="Z38" s="6">
        <f t="shared" si="5"/>
        <v>14.388</v>
      </c>
    </row>
    <row r="39" spans="1:26" x14ac:dyDescent="0.25">
      <c r="A39" s="3">
        <v>9781786769770</v>
      </c>
      <c r="B39" s="12" t="str">
        <f>VLOOKUP($A39,Data!$C:$T,4,FALSE)</f>
        <v>Advances in sensor technology for sustainable crop production</v>
      </c>
      <c r="C39" s="12" t="str">
        <f>VLOOKUP($A39,Data!$C:$T,5,FALSE)</f>
        <v/>
      </c>
      <c r="D39" s="7">
        <f>VLOOKUP($A39,Data!$C:$T,2,FALSE)</f>
        <v>9781786769800</v>
      </c>
      <c r="E39" s="7">
        <f>VLOOKUP($A39,Data!$C:$T,3,FALSE)</f>
        <v>9781786769794</v>
      </c>
      <c r="F39" s="7" t="str">
        <f>VLOOKUP($A39,Data!$C:$AC,24,FALSE)</f>
        <v>10.19103/AS.2022.0107</v>
      </c>
      <c r="G39" s="9" t="str">
        <f>VLOOKUP($A39,Data!$C:$T,6,FALSE)</f>
        <v>Hardback</v>
      </c>
      <c r="H39" s="9">
        <f>VLOOKUP($A39,Data!$C:$T,7,FALSE)</f>
        <v>122</v>
      </c>
      <c r="I39" s="9" t="str">
        <f>VLOOKUP($A39,Data!$C:$T,8,FALSE)</f>
        <v>Active</v>
      </c>
      <c r="J39" s="16">
        <f>VLOOKUP($A39,Data!$C:$T,9,FALSE)</f>
        <v>44978</v>
      </c>
      <c r="K39" s="12" t="str">
        <f>VLOOKUP($A39,Data!$C:$T,15,FALSE)</f>
        <v>Edited by: Dr Craig Lobsey, University of Southern Queensland, Australia and Professor Asim Biswas, University of Guelph, Canada</v>
      </c>
      <c r="L39" s="12" t="str">
        <f>VLOOKUP($A39,Data!$C:$T,16,FALSE)</f>
        <v>&lt;b&gt;With the agricultural sector facing mounting pressure to reduce their carbon footprint, greater emphasis has been placed on improving existing components and practices, such as soil health and biodiversity, which have since emerged as key components to achieving regenerative agriculture. &lt;/b&gt;&lt;br&gt;&lt;br&gt;Sensors provide the opportunity to measure crop and soil health at unparalleled scales and resolution. Key developments in sensor technology will help improve our current understanding and optimisation of the complex agricultural systems that make up our global ecosystem.
&lt;br&gt;&lt;br&gt;&lt;i&gt;Advances in sensor technology for sustainable crop production&lt;/i&gt; provides a comprehensive review of the wealth of research on key developments in sensor technology to improve monitoring and management of crop health, soil health, weeds and diseases. This collection also reviews advances in proximal and remote sensing techniques to monitor soil health, such as spectroscopy and radiometrics, as well as how sensor technology can be optimised for more targeted irrigation, site-specific nutrient and weed management.</v>
      </c>
      <c r="M39" s="9">
        <f>VLOOKUP($A39,Data!$C:$T,14,FALSE)</f>
        <v>384</v>
      </c>
      <c r="N39" s="9">
        <f>VLOOKUP($A39,Data!$C:$T,11,FALSE)</f>
        <v>145</v>
      </c>
      <c r="O39" s="9">
        <f>VLOOKUP($A39,Data!$C:$T,12,FALSE)</f>
        <v>190</v>
      </c>
      <c r="P39" s="9">
        <f>VLOOKUP($A39,Data!$C:$T,13,FALSE)</f>
        <v>175</v>
      </c>
      <c r="Q39" s="9">
        <f t="shared" si="3"/>
        <v>260</v>
      </c>
      <c r="R39" s="12" t="str">
        <f>VLOOKUP($A39,Data!$C:$AC,25,FALSE)</f>
        <v>TVK;TVF;RBGB</v>
      </c>
      <c r="S39" s="12" t="str">
        <f>VLOOKUP($A39,Data!$C:$AC,27,FALSE)</f>
        <v>TVK;TVF;TVBP</v>
      </c>
      <c r="T39" s="12" t="str">
        <f>VLOOKUP($A39,Data!$C:$AC,26,FALSE)</f>
        <v>TEC003030;TEC003070;TEC003060</v>
      </c>
      <c r="U39" s="12" t="str">
        <f>VLOOKUP($A39,Data!$C:$T,17,FALSE)</f>
        <v>Crop technology &amp; data</v>
      </c>
      <c r="V39" s="12" t="str">
        <f>VLOOKUP($A39,Data!$C:$X,19,FALSE)</f>
        <v>Researchers in crop, soil, environment and computer science;farmers;growers;agricultural professionals offering specialist advice and services;as well as government and other private sector agencies monitoring the health of agricultural soils and supporting sustainable crop production</v>
      </c>
      <c r="W39" s="2" t="str">
        <f t="shared" si="4"/>
        <v>https://shop.bdspublishing.com/store/bds/detail/workGroup/3-190-109540</v>
      </c>
      <c r="X39" s="14">
        <f>VLOOKUP($A39,Data!$C:$T,18,FALSE)</f>
        <v>109540</v>
      </c>
      <c r="Y39" s="8" t="s">
        <v>118</v>
      </c>
      <c r="Z39" s="6">
        <f t="shared" si="5"/>
        <v>12.672000000000001</v>
      </c>
    </row>
    <row r="40" spans="1:26" x14ac:dyDescent="0.25">
      <c r="A40" s="3">
        <v>9781801460194</v>
      </c>
      <c r="B40" s="12" t="str">
        <f>VLOOKUP($A40,Data!$C:$T,4,FALSE)</f>
        <v>Achieving sustainable turfgrass management</v>
      </c>
      <c r="C40" s="12" t="str">
        <f>VLOOKUP($A40,Data!$C:$T,5,FALSE)</f>
        <v/>
      </c>
      <c r="D40" s="7">
        <f>VLOOKUP($A40,Data!$C:$T,2,FALSE)</f>
        <v>9781801460224</v>
      </c>
      <c r="E40" s="7">
        <f>VLOOKUP($A40,Data!$C:$T,3,FALSE)</f>
        <v>9781801460217</v>
      </c>
      <c r="F40" s="7" t="str">
        <f>VLOOKUP($A40,Data!$C:$AC,24,FALSE)</f>
        <v>10.19103/AS.2022.0110</v>
      </c>
      <c r="G40" s="9" t="str">
        <f>VLOOKUP($A40,Data!$C:$T,6,FALSE)</f>
        <v>Hardback</v>
      </c>
      <c r="H40" s="9">
        <f>VLOOKUP($A40,Data!$C:$T,7,FALSE)</f>
        <v>125</v>
      </c>
      <c r="I40" s="9" t="str">
        <f>VLOOKUP($A40,Data!$C:$T,8,FALSE)</f>
        <v>Active</v>
      </c>
      <c r="J40" s="16">
        <f>VLOOKUP($A40,Data!$C:$T,9,FALSE)</f>
        <v>44950</v>
      </c>
      <c r="K40" s="12" t="str">
        <f>VLOOKUP($A40,Data!$C:$T,15,FALSE)</f>
        <v>Edited by: Professor Michael Fidanza, Pennsylvania State University, USA</v>
      </c>
      <c r="L40" s="12" t="str">
        <f>VLOOKUP($A40,Data!$C:$T,16,FALSE)</f>
        <v>&lt;b&gt;Turfgrass is required to meet a challenging range of aesthetic, functional and environmental requirements, whilst also adapting to the threat of abiotic and biotic stresses which are being accentuated by climate change.&lt;/b&gt; The turfgrass industry is also facing increasing pressure to reduce its environmental impact and advance more sustainable maintenance practices that utilise and/or optimise fewer agronomic-related resources.&lt;br&gt;&lt;br&gt;&lt;i&gt;Achieving sustainable turfgrass management&lt;/i&gt; summarises the wealth of recent research that addresses these challenges, whilst also identifying potential mitigation strategies to reduce the sector’s contribution to climate change, such as reduced fertilizer use and water conservation. This collection also highlights developments in breeding for improved cultivars of turfgrass with enhanced abiotic and biotic stress responses, as well as climate resilience.&lt;br&gt;&lt;br&gt;In its extensive exploration of turfgrass physiology, breeding and cultivation, the book showcases how the turfgrass industry can adopt more sustainable management practices and reduce its environmental impact.</v>
      </c>
      <c r="M40" s="9">
        <f>VLOOKUP($A40,Data!$C:$T,14,FALSE)</f>
        <v>688</v>
      </c>
      <c r="N40" s="9">
        <f>VLOOKUP($A40,Data!$C:$T,11,FALSE)</f>
        <v>165</v>
      </c>
      <c r="O40" s="9">
        <f>VLOOKUP($A40,Data!$C:$T,12,FALSE)</f>
        <v>215</v>
      </c>
      <c r="P40" s="9">
        <f>VLOOKUP($A40,Data!$C:$T,13,FALSE)</f>
        <v>200</v>
      </c>
      <c r="Q40" s="9">
        <f t="shared" si="3"/>
        <v>295</v>
      </c>
      <c r="R40" s="12" t="str">
        <f>VLOOKUP($A40,Data!$C:$AC,25,FALSE)</f>
        <v>TVS;TVK;TVB;TVF</v>
      </c>
      <c r="S40" s="12" t="str">
        <f>VLOOKUP($A40,Data!$C:$AC,27,FALSE)</f>
        <v>TVS;TVK;TVF;TVB</v>
      </c>
      <c r="T40" s="12" t="str">
        <f>VLOOKUP($A40,Data!$C:$AC,26,FALSE)</f>
        <v>SCI073000;TEC003070;TEC003030</v>
      </c>
      <c r="U40" s="12" t="str">
        <f>VLOOKUP($A40,Data!$C:$T,17,FALSE)</f>
        <v>Horticulture</v>
      </c>
      <c r="V40" s="12" t="str">
        <f>VLOOKUP($A40,Data!$C:$X,19,FALSE)</f>
        <v>University and other researchers in plant and soil science;growers and retailer of turfgrass,professional sport teams and bodies;as well as government and other private sector agencies overseeing the adoption of more sustainable agricultural practices</v>
      </c>
      <c r="W40" s="2" t="str">
        <f t="shared" si="4"/>
        <v>https://shop.bdspublishing.com/store/bds/detail/workGroup/3-190-109531</v>
      </c>
      <c r="X40" s="14">
        <f>VLOOKUP($A40,Data!$C:$T,18,FALSE)</f>
        <v>109531</v>
      </c>
      <c r="Y40" s="8" t="s">
        <v>118</v>
      </c>
      <c r="Z40" s="6">
        <f t="shared" si="5"/>
        <v>22.704000000000001</v>
      </c>
    </row>
    <row r="41" spans="1:26" x14ac:dyDescent="0.25">
      <c r="A41" s="3">
        <v>9781801461290</v>
      </c>
      <c r="B41" s="12" t="str">
        <f>VLOOKUP($A41,Data!$C:$T,4,FALSE)</f>
        <v>Understanding and improving crop photosynthesis</v>
      </c>
      <c r="C41" s="12" t="str">
        <f>VLOOKUP($A41,Data!$C:$T,5,FALSE)</f>
        <v/>
      </c>
      <c r="D41" s="7">
        <f>VLOOKUP($A41,Data!$C:$T,2,FALSE)</f>
        <v>9781801461320</v>
      </c>
      <c r="E41" s="7">
        <f>VLOOKUP($A41,Data!$C:$T,3,FALSE)</f>
        <v>9781801461313</v>
      </c>
      <c r="F41" s="7" t="str">
        <f>VLOOKUP($A41,Data!$C:$AC,24,FALSE)</f>
        <v>10.19103/AS.2022.0119</v>
      </c>
      <c r="G41" s="9" t="str">
        <f>VLOOKUP($A41,Data!$C:$T,6,FALSE)</f>
        <v>Hardback</v>
      </c>
      <c r="H41" s="9">
        <f>VLOOKUP($A41,Data!$C:$T,7,FALSE)</f>
        <v>130</v>
      </c>
      <c r="I41" s="9" t="str">
        <f>VLOOKUP($A41,Data!$C:$T,8,FALSE)</f>
        <v>Active</v>
      </c>
      <c r="J41" s="16">
        <f>VLOOKUP($A41,Data!$C:$T,9,FALSE)</f>
        <v>44936</v>
      </c>
      <c r="K41" s="12" t="str">
        <f>VLOOKUP($A41,Data!$C:$T,15,FALSE)</f>
        <v>Edited by: Dr Robert Sharwood, Western Sydney University, Australia</v>
      </c>
      <c r="L41" s="12" t="str">
        <f>VLOOKUP($A41,Data!$C:$T,16,FALSE)</f>
        <v>&lt;p&gt;&lt;b&gt;“The volume stands out for its principal focus on photosynthetic improvement yet supports this focus by providing essential basic background that allows readers to understand and appreciate the most promising strategies for enhancing photosynthetic productivity in C3 crops…The chapters in &lt;i&gt;Understanding and improving crop photosynthesis&lt;/i&gt; follow well the Burleigh Dodds model of providing a rich assortment of references, particularly recent references representing the state of the art for each subject. The chapters also close by highlighting key reviews and websites where readers can seek additional updates and information. These additional resources bridge the gap between the advanced topics discussed in each chapter and general introductions...The book will be appreciated by a wide range of scholars, from advanced undergraduates to established experts looking to keep abreast of developments in the field.”&lt;/b&gt;&lt;i&gt; (Book Review Published in Annals of Botany – Professor Rowan F. Sage, University of Toronto, Canada)&lt;/i&gt;&lt;br&gt;&lt;br&gt;It is widely recognised that photosynthesis in many important crops is well below its theoretical potential. With crop yields and stability under threat from the impact of climate change, there is now an urgent need to synthesise existing research on best practices for improving C3 photosynthesis in crops to optimise sustainable crop production and yields.&lt;/p&gt; &lt;p&gt;&lt;em&gt;Understanding and improving crop photosynthesis&lt;/em&gt; reviews the wealth of current research that addresses this challenge. The book explores our understanding of the general components of C3 photosynthesis, including its biochemistry, as well as the recent advances in techniques for improving photosynthesis, focussing primarily on light harvesting and optimising chloroplast function/light conversion.&lt;/p&gt; &lt;p&gt;Through providing its readers with a comprehensive exploration of crop photosynthesis, the book showcases how farmers can utilise their understanding of the science behind this key process to optimise their yields and achieve successful crop production.&lt;/p&gt;</v>
      </c>
      <c r="M41" s="9">
        <f>VLOOKUP($A41,Data!$C:$T,14,FALSE)</f>
        <v>304</v>
      </c>
      <c r="N41" s="9">
        <f>VLOOKUP($A41,Data!$C:$T,11,FALSE)</f>
        <v>140</v>
      </c>
      <c r="O41" s="9">
        <f>VLOOKUP($A41,Data!$C:$T,12,FALSE)</f>
        <v>180</v>
      </c>
      <c r="P41" s="9">
        <f>VLOOKUP($A41,Data!$C:$T,13,FALSE)</f>
        <v>170</v>
      </c>
      <c r="Q41" s="9">
        <f t="shared" si="3"/>
        <v>250</v>
      </c>
      <c r="R41" s="12" t="str">
        <f>VLOOKUP($A41,Data!$C:$AC,25,FALSE)</f>
        <v>TVK;TVB;TVF;PSTD;PSTL</v>
      </c>
      <c r="S41" s="12" t="str">
        <f>VLOOKUP($A41,Data!$C:$AC,27,FALSE)</f>
        <v>TVK;TVB;TVF;PSTB</v>
      </c>
      <c r="T41" s="12" t="str">
        <f>VLOOKUP($A41,Data!$C:$AC,26,FALSE)</f>
        <v>TEC003030;TEC003070</v>
      </c>
      <c r="U41" s="12" t="str">
        <f>VLOOKUP($A41,Data!$C:$T,17,FALSE)</f>
        <v>Crop physiology &amp; breeding</v>
      </c>
      <c r="V41" s="12" t="str">
        <f>VLOOKUP($A41,Data!$C:$X,19,FALSE)</f>
        <v>University and other researchers in crop and environmental science;botanists;as well as government and private sector agencies supporting sustainable crop production</v>
      </c>
      <c r="W41" s="2" t="str">
        <f t="shared" si="4"/>
        <v>https://shop.bdspublishing.com/store/bds/detail/workgroup/3-190-109539</v>
      </c>
      <c r="X41" s="14">
        <f>VLOOKUP($A41,Data!$C:$T,18,FALSE)</f>
        <v>109539</v>
      </c>
      <c r="Y41" s="8" t="s">
        <v>121</v>
      </c>
      <c r="Z41" s="6">
        <f t="shared" si="5"/>
        <v>10.032</v>
      </c>
    </row>
    <row r="42" spans="1:26" x14ac:dyDescent="0.25">
      <c r="A42" s="3">
        <v>9781801460989</v>
      </c>
      <c r="B42" s="12" t="str">
        <f>VLOOKUP($A42,Data!$C:$T,4,FALSE)</f>
        <v>Promoting pollination and pollinators in farming</v>
      </c>
      <c r="C42" s="12" t="str">
        <f>VLOOKUP($A42,Data!$C:$T,5,FALSE)</f>
        <v/>
      </c>
      <c r="D42" s="7">
        <f>VLOOKUP($A42,Data!$C:$T,2,FALSE)</f>
        <v>9781801461016</v>
      </c>
      <c r="E42" s="7">
        <f>VLOOKUP($A42,Data!$C:$T,3,FALSE)</f>
        <v>9781801461009</v>
      </c>
      <c r="F42" s="7" t="str">
        <f>VLOOKUP($A42,Data!$C:$AC,24,FALSE)</f>
        <v>10.19103/AS.2022.0111</v>
      </c>
      <c r="G42" s="9" t="str">
        <f>VLOOKUP($A42,Data!$C:$T,6,FALSE)</f>
        <v>Hardback</v>
      </c>
      <c r="H42" s="9">
        <f>VLOOKUP($A42,Data!$C:$T,7,FALSE)</f>
        <v>126</v>
      </c>
      <c r="I42" s="9" t="str">
        <f>VLOOKUP($A42,Data!$C:$T,8,FALSE)</f>
        <v>Active</v>
      </c>
      <c r="J42" s="16">
        <f>VLOOKUP($A42,Data!$C:$T,9,FALSE)</f>
        <v>44915</v>
      </c>
      <c r="K42" s="12" t="str">
        <f>VLOOKUP($A42,Data!$C:$T,15,FALSE)</f>
        <v>Edited by: Emeritus Professor Peter Kevan and Dr D. Susan Willis Chan, University of Guelph, Canada</v>
      </c>
      <c r="L42" s="12" t="str">
        <f>VLOOKUP($A42,Data!$C:$T,16,FALSE)</f>
        <v>&lt;p&gt;&lt;b&gt;“This very timely book provides a comprehensive exploration of the current status of pollinators in farming and the strategies to promote pollination by insects other than honeybees. The editors, Peter Kevan and Susan Willis Chan, have assembled contributions from a large number of experts in the area of crop pollination, bee ecology and pathology…this book presents a state-of-the-art account of an essential topic and will remain a very useful resource for years to come. The Burleigh Dodds series in agricultural science aims to provide researchers with advice for sustainable food production. This volume does more than that: it will be a go-to reference not only for researchers but also for farmers and agronomists, policymakers and NGOs interested in learning about advances in techniques and protocols in promoting a crucial ecosystem service.”&lt;/b&gt;&lt;i&gt; (Dr Katja Hogendoorn, The University of Adelaide, Australia)&lt;/i&gt;&lt;br&gt;&lt;br&gt;&lt;b&gt;It has been reported that up to 95% of all flowering plants require the services of other organisms to move pollen from male to female flower parts during the pollination process. &lt;/b&gt; These organisms, including bees, are collectively known as pollinators. However, in light of the growing evidence of global declines in pollinator species, the management, ecology and conservation of wild and managed pollinators is a subject of growing importance and research activity.&lt;/p&gt; &lt;p&gt;&lt;em&gt;Promoting pollination and pollinators in farming&lt;/em&gt; reviews the wealth of research on our current understanding of existing pollination processes and their importance to our global ecosystems. The book considers how pollinators interact with plants, as well as the major threats to pollinator species, including climate change, diseases and pesticide exposure.&lt;/p&gt; &lt;p&gt;Through its comprehensive exploration of the current status of pollinators in farming, the book provides its readers with the knowledge required to promote pollination by protecting the world’s pollinators species and the ecosystem services they deliver using techniques such as habitat conservation.&lt;/p&gt;</v>
      </c>
      <c r="M42" s="9">
        <f>VLOOKUP($A42,Data!$C:$T,14,FALSE)</f>
        <v>414</v>
      </c>
      <c r="N42" s="9">
        <f>VLOOKUP($A42,Data!$C:$T,11,FALSE)</f>
        <v>145</v>
      </c>
      <c r="O42" s="9">
        <f>VLOOKUP($A42,Data!$C:$T,12,FALSE)</f>
        <v>190</v>
      </c>
      <c r="P42" s="9">
        <f>VLOOKUP($A42,Data!$C:$T,13,FALSE)</f>
        <v>175</v>
      </c>
      <c r="Q42" s="9">
        <f t="shared" si="3"/>
        <v>260</v>
      </c>
      <c r="R42" s="12" t="str">
        <f>VLOOKUP($A42,Data!$C:$AC,25,FALSE)</f>
        <v>TVHH;TVF;TVK;TVP;TVB</v>
      </c>
      <c r="S42" s="12" t="str">
        <f>VLOOKUP($A42,Data!$C:$AC,27,FALSE)</f>
        <v>TVHH;TVP;TVF;TVB;TVK</v>
      </c>
      <c r="T42" s="12" t="str">
        <f>VLOOKUP($A42,Data!$C:$AC,26,FALSE)</f>
        <v>SCI025000;SCI092000;TEC003030;TEC003070;TEC058000;TEC003100</v>
      </c>
      <c r="U42" s="12" t="str">
        <f>VLOOKUP($A42,Data!$C:$T,17,FALSE)</f>
        <v>Crop sustainability &amp; environment</v>
      </c>
      <c r="V42" s="12" t="str">
        <f>VLOOKUP($A42,Data!$C:$X,19,FALSE)</f>
        <v>University and other researchers in the environmental and biological sciences;conservationists;entomologists;farmers;as well as government and private sector agencies supporting sustainable crop production</v>
      </c>
      <c r="W42" s="2" t="str">
        <f t="shared" si="4"/>
        <v>https://shop.bdspublishing.com/store/bds/detail/workgroup/3-190-109532</v>
      </c>
      <c r="X42" s="14">
        <f>VLOOKUP($A42,Data!$C:$T,18,FALSE)</f>
        <v>109532</v>
      </c>
      <c r="Y42" s="8" t="s">
        <v>121</v>
      </c>
      <c r="Z42" s="6">
        <f t="shared" si="5"/>
        <v>13.662000000000001</v>
      </c>
    </row>
    <row r="43" spans="1:26" x14ac:dyDescent="0.25">
      <c r="A43" s="3">
        <v>9781801461030</v>
      </c>
      <c r="B43" s="12" t="str">
        <f>VLOOKUP($A43,Data!$C:$T,4,FALSE)</f>
        <v>Improving poultry meat quality</v>
      </c>
      <c r="C43" s="12" t="str">
        <f>VLOOKUP($A43,Data!$C:$T,5,FALSE)</f>
        <v/>
      </c>
      <c r="D43" s="7">
        <f>VLOOKUP($A43,Data!$C:$T,2,FALSE)</f>
        <v>9781801461061</v>
      </c>
      <c r="E43" s="7">
        <f>VLOOKUP($A43,Data!$C:$T,3,FALSE)</f>
        <v>9781801461054</v>
      </c>
      <c r="F43" s="7" t="str">
        <f>VLOOKUP($A43,Data!$C:$AC,24,FALSE)</f>
        <v>10.19103/AS.2022.0112</v>
      </c>
      <c r="G43" s="9" t="str">
        <f>VLOOKUP($A43,Data!$C:$T,6,FALSE)</f>
        <v>Hardback</v>
      </c>
      <c r="H43" s="9">
        <f>VLOOKUP($A43,Data!$C:$T,7,FALSE)</f>
        <v>127</v>
      </c>
      <c r="I43" s="9" t="str">
        <f>VLOOKUP($A43,Data!$C:$T,8,FALSE)</f>
        <v>Active</v>
      </c>
      <c r="J43" s="16">
        <f>VLOOKUP($A43,Data!$C:$T,9,FALSE)</f>
        <v>44901</v>
      </c>
      <c r="K43" s="12" t="str">
        <f>VLOOKUP($A43,Data!$C:$T,15,FALSE)</f>
        <v>Edited by: Professor Massimiliano Petracci, Alma Mater Studiorum – Università di Bologna, Italy and Dr Mario Estévez, Universidad de Extremadura, Spain</v>
      </c>
      <c r="L43" s="12" t="str">
        <f>VLOOKUP($A43,Data!$C:$T,16,FALSE)</f>
        <v>&lt;b&gt;Recent years have seen a rise in the number of consumers wishing to know more about the journey their food takes from farm to fork.&lt;/b&gt; Consumer expectations of the sensory and nutritional qualities of food products have increased as a result. Poultry producers and processors must balance these quality parameters with other requirements such as yield and animal welfare.&lt;br&gt;&lt;br&gt;&lt;i&gt;Improving poultry meat quality&lt;/i&gt; addresses the wealth of recent research on the genetic and environmental factors affecting the development of quality traits in poultry meat and their potential implications for breeding, husbandry and postharvest processing. This collection also reviews recent advances in understanding colour, texture and flavour development in poultry meat.&lt;br&gt;&lt;br&gt;A particular focus is coverage of key poultry myopathies associated with modern broiler production such as white striping, wooden breast and pale soft exudative meat. The book considers their causes, impacts on meat quality and how these defects can be prevented or overcome.</v>
      </c>
      <c r="M43" s="9">
        <f>VLOOKUP($A43,Data!$C:$T,14,FALSE)</f>
        <v>414</v>
      </c>
      <c r="N43" s="9">
        <f>VLOOKUP($A43,Data!$C:$T,11,FALSE)</f>
        <v>150</v>
      </c>
      <c r="O43" s="9">
        <f>VLOOKUP($A43,Data!$C:$T,12,FALSE)</f>
        <v>195</v>
      </c>
      <c r="P43" s="9">
        <f>VLOOKUP($A43,Data!$C:$T,13,FALSE)</f>
        <v>180</v>
      </c>
      <c r="Q43" s="9">
        <f t="shared" si="3"/>
        <v>270</v>
      </c>
      <c r="R43" s="12" t="str">
        <f>VLOOKUP($A43,Data!$C:$AC,25,FALSE)</f>
        <v>TVHP;TVF;TVB</v>
      </c>
      <c r="S43" s="12" t="str">
        <f>VLOOKUP($A43,Data!$C:$AC,27,FALSE)</f>
        <v>TVHP;TVF;TVB</v>
      </c>
      <c r="T43" s="12" t="str">
        <f>VLOOKUP($A43,Data!$C:$AC,26,FALSE)</f>
        <v>TEC003020;TEC003070;TEC012030</v>
      </c>
      <c r="U43" s="12" t="str">
        <f>VLOOKUP($A43,Data!$C:$T,17,FALSE)</f>
        <v>Poultry Meat</v>
      </c>
      <c r="V43" s="12" t="str">
        <f>VLOOKUP($A43,Data!$C:$X,19,FALSE)</f>
        <v>University and other researchers in poultry, veterinary and food science;poultry farmers, breeders and producers;food retailers; veterinarians;human health nutritionists;as well as government and private sector agencies supporting poultry production</v>
      </c>
      <c r="W43" s="2" t="str">
        <f t="shared" si="4"/>
        <v>https://shop.bdspublishing.com/store/bds/detail/workgroup/3-190-109533</v>
      </c>
      <c r="X43" s="14">
        <f>VLOOKUP($A43,Data!$C:$T,18,FALSE)</f>
        <v>109533</v>
      </c>
      <c r="Y43" s="8" t="s">
        <v>121</v>
      </c>
      <c r="Z43" s="6">
        <f t="shared" si="5"/>
        <v>13.662000000000001</v>
      </c>
    </row>
    <row r="44" spans="1:26" x14ac:dyDescent="0.25">
      <c r="A44" s="3">
        <v>9781786769695</v>
      </c>
      <c r="B44" s="12" t="str">
        <f>VLOOKUP($A44,Data!$C:$T,4,FALSE)</f>
        <v>Understanding and fostering soil carbon sequestration</v>
      </c>
      <c r="C44" s="12" t="str">
        <f>VLOOKUP($A44,Data!$C:$T,5,FALSE)</f>
        <v/>
      </c>
      <c r="D44" s="7">
        <f>VLOOKUP($A44,Data!$C:$T,2,FALSE)</f>
        <v>9781786769725</v>
      </c>
      <c r="E44" s="7">
        <f>VLOOKUP($A44,Data!$C:$T,3,FALSE)</f>
        <v>9781786769718</v>
      </c>
      <c r="F44" s="7" t="str">
        <f>VLOOKUP($A44,Data!$C:$AC,24,FALSE)</f>
        <v>10.19103/AS.2022.0106</v>
      </c>
      <c r="G44" s="9" t="str">
        <f>VLOOKUP($A44,Data!$C:$T,6,FALSE)</f>
        <v>Hardback</v>
      </c>
      <c r="H44" s="9">
        <f>VLOOKUP($A44,Data!$C:$T,7,FALSE)</f>
        <v>121</v>
      </c>
      <c r="I44" s="9" t="str">
        <f>VLOOKUP($A44,Data!$C:$T,8,FALSE)</f>
        <v>Active</v>
      </c>
      <c r="J44" s="16">
        <f>VLOOKUP($A44,Data!$C:$T,9,FALSE)</f>
        <v>44873</v>
      </c>
      <c r="K44" s="12" t="str">
        <f>VLOOKUP($A44,Data!$C:$T,15,FALSE)</f>
        <v>Edited by: Dr Cornelia Rumpel, CNRS, Sorbonne University, Institute of Ecology and Environmental Sciences Paris, France</v>
      </c>
      <c r="L44" s="12" t="str">
        <f>VLOOKUP($A44,Data!$C:$T,16,FALSE)</f>
        <v>&lt;p&gt;&lt;b&gt;“The beauty of book chapters stems from the fact that they are often written by experienced authors who make an effort to summarize their expertise in a given area in a way, which is accessible to students and—ideally—policy makers. The editor indeed took great care that all aspects of carbon sequestration are considered. In summary, we do not hesitate to call this book a true soil carbon sequestration bible. We highly recommend the book to students, researchers at any stage of their career as well as governmental and non-governmental organizations working on climate mitigation and related topics. We trust that the knowledge contained in this book will make a much-needed difference regarding global soil carbon status not only from a climate point of view, but also for the benefit of soil health in general.”&lt;/b&gt;&lt;i&gt; (Dr Else K. Bünemann, FiBL, Switzerland – Book Review Published in Nutrient Cycling in Agroecosystems)&lt;/i&gt;&lt;br&gt;&lt;br&gt;Soils are known to be an enormous reservoir of carbon and represent an important and dynamic part of the global carbon cycle. However, this reservoir is under constant threat due to a combination of issues, including mismanagement, climate change and intensive agricultural production which has led to depletion of soil organic carbon.&lt;/p&gt; &lt;p&gt;&lt;em&gt;Understanding and fostering soil carbon sequestration&lt;/em&gt; reviews the wealth of research on important aspects of soil carbon sequestration, including its potential in mitigating and adapting to climate change and improving global food security. The collection explores our understanding of carbon sequestration in soils, detailing the mechanisms and abiotic factors that can affect the process, as well as the socioeconomic, legal and policy issues that can arise as a result of this use.&lt;/p&gt; &lt;p&gt;In its extensive exploration of soil carbon cycling and capture, the book highlights how an informed understanding of carbon sequestration in a variety of soil types can contribute to achieving a more sustainable agriculture, as well as the methods which can be implemented by farmers to optimise the process of fostering carbon in soils.&lt;/p&gt;</v>
      </c>
      <c r="M44" s="9">
        <f>VLOOKUP($A44,Data!$C:$T,14,FALSE)</f>
        <v>914</v>
      </c>
      <c r="N44" s="9">
        <f>VLOOKUP($A44,Data!$C:$T,11,FALSE)</f>
        <v>170</v>
      </c>
      <c r="O44" s="9">
        <f>VLOOKUP($A44,Data!$C:$T,12,FALSE)</f>
        <v>220</v>
      </c>
      <c r="P44" s="9">
        <f>VLOOKUP($A44,Data!$C:$T,13,FALSE)</f>
        <v>205</v>
      </c>
      <c r="Q44" s="9">
        <f t="shared" si="3"/>
        <v>305</v>
      </c>
      <c r="R44" s="12" t="str">
        <f>VLOOKUP($A44,Data!$C:$AC,25,FALSE)</f>
        <v>RBGB;TVK;TVF;TVB</v>
      </c>
      <c r="S44" s="12" t="str">
        <f>VLOOKUP($A44,Data!$C:$AC,27,FALSE)</f>
        <v>TVBP;TVF;TVK</v>
      </c>
      <c r="T44" s="12" t="str">
        <f>VLOOKUP($A44,Data!$C:$AC,26,FALSE)</f>
        <v>TEC003060;TEC003070;TEC003030</v>
      </c>
      <c r="U44" s="12" t="str">
        <f>VLOOKUP($A44,Data!$C:$T,17,FALSE)</f>
        <v>Soil health</v>
      </c>
      <c r="V44" s="12" t="str">
        <f>VLOOKUP($A44,Data!$C:$X,19,FALSE)</f>
        <v>Researchers in crop, soil and environmental science;government and other agencies monitoring the fostering of soil carbon sequestration practices;companies providing effective measuring, reporting and verification services and farmers wishing to adopt soil carbon sequestration practices on their farms</v>
      </c>
      <c r="W44" s="2" t="str">
        <f t="shared" si="4"/>
        <v>https://shop.bdspublishing.com/store/bds/detail/workgroup/3-190-109528</v>
      </c>
      <c r="X44" s="14">
        <f>VLOOKUP($A44,Data!$C:$T,18,FALSE)</f>
        <v>109528</v>
      </c>
      <c r="Y44" s="8" t="s">
        <v>121</v>
      </c>
      <c r="Z44" s="6">
        <f t="shared" si="5"/>
        <v>30.162000000000003</v>
      </c>
    </row>
    <row r="45" spans="1:26" s="4" customFormat="1" x14ac:dyDescent="0.25">
      <c r="A45" s="5">
        <v>9781786768834</v>
      </c>
      <c r="B45" s="12" t="str">
        <f>VLOOKUP($A45,Data!$C:$T,4,FALSE)</f>
        <v>Optimising pig herd health and production</v>
      </c>
      <c r="C45" s="12" t="str">
        <f>VLOOKUP($A45,Data!$C:$T,5,FALSE)</f>
        <v/>
      </c>
      <c r="D45" s="7">
        <f>VLOOKUP($A45,Data!$C:$T,2,FALSE)</f>
        <v>9781786768865</v>
      </c>
      <c r="E45" s="7">
        <f>VLOOKUP($A45,Data!$C:$T,3,FALSE)</f>
        <v>9781786768858</v>
      </c>
      <c r="F45" s="7" t="str">
        <f>VLOOKUP($A45,Data!$C:$AC,24,FALSE)</f>
        <v>10.19103/AS.2022.0103</v>
      </c>
      <c r="G45" s="9" t="str">
        <f>VLOOKUP($A45,Data!$C:$T,6,FALSE)</f>
        <v>Hardback</v>
      </c>
      <c r="H45" s="9">
        <f>VLOOKUP($A45,Data!$C:$T,7,FALSE)</f>
        <v>118</v>
      </c>
      <c r="I45" s="9" t="str">
        <f>VLOOKUP($A45,Data!$C:$T,8,FALSE)</f>
        <v>Active</v>
      </c>
      <c r="J45" s="16">
        <f>VLOOKUP($A45,Data!$C:$T,9,FALSE)</f>
        <v>44865</v>
      </c>
      <c r="K45" s="12" t="str">
        <f>VLOOKUP($A45,Data!$C:$T,15,FALSE)</f>
        <v>Edited by: Professor Dominiek Maes, Ghent University, Belgium and Professor Joaquim Segalés, Universitat Autònoma de Barcelona and IRTA-CReSA, Spain</v>
      </c>
      <c r="L45" s="12" t="str">
        <f>VLOOKUP($A45,Data!$C:$T,16,FALSE)</f>
        <v>&lt;b&gt;Whilst it can mean enhanced biosecurity, intensive and globalised pig production (based on a narrowing genetic base) also potentially increases the risk of disease and its spread. It has been estimated that diseases can lower pig production efficiency by 10-15%, though financial losses can be much greater.&lt;/b&gt;&lt;br&gt;&lt;br&gt;&lt;i&gt;Optimising pig herd health and production&lt;/i&gt; highlights the need to develop more preventative measures that can be implemented to tackle the increasing threat of disease. The book addresses recent developments in disease prevention, focussing on how farmers and producers can utilise feed management and housing to optimise pig health, as well as the role of vaccine development in preventing the onset of endemic and emerging diseases in pigs.&lt;br&gt;&lt;br&gt;Through highlighting the importance of understanding and identifying disease, the book showcases how our understanding of the mechanisms of transmission for some of the key porcine viral and bacterial diseases can be applied to optimise pig herd health and production.</v>
      </c>
      <c r="M45" s="9">
        <f>VLOOKUP($A45,Data!$C:$T,14,FALSE)</f>
        <v>596</v>
      </c>
      <c r="N45" s="9">
        <f>VLOOKUP($A45,Data!$C:$T,11,FALSE)</f>
        <v>150</v>
      </c>
      <c r="O45" s="9">
        <f>VLOOKUP($A45,Data!$C:$T,12,FALSE)</f>
        <v>195</v>
      </c>
      <c r="P45" s="9">
        <f>VLOOKUP($A45,Data!$C:$T,13,FALSE)</f>
        <v>180</v>
      </c>
      <c r="Q45" s="9">
        <f t="shared" si="3"/>
        <v>270</v>
      </c>
      <c r="R45" s="12" t="str">
        <f>VLOOKUP($A45,Data!$C:$AC,25,FALSE)</f>
        <v>TVH;TVF;TVB</v>
      </c>
      <c r="S45" s="12" t="str">
        <f>VLOOKUP($A45,Data!$C:$AC,27,FALSE)</f>
        <v>TVH;TVF;TVB</v>
      </c>
      <c r="T45" s="12" t="str">
        <f>VLOOKUP($A45,Data!$C:$AC,26,FALSE)</f>
        <v>TEC003020;TEC003070</v>
      </c>
      <c r="U45" s="12" t="str">
        <f>VLOOKUP($A45,Data!$C:$T,17,FALSE)</f>
        <v>Pigs</v>
      </c>
      <c r="V45" s="12" t="str">
        <f>VLOOKUP($A45,Data!$C:$X,19,FALSE)</f>
        <v>University and other researchers in swine and veterinary science;producers;governments;and private sector agencies involved in supporting pig production</v>
      </c>
      <c r="W45" s="4" t="str">
        <f t="shared" si="4"/>
        <v>https://shop.bdspublishing.com/store/bds/detail/workgroup/3-190-109525</v>
      </c>
      <c r="X45" s="14">
        <f>VLOOKUP($A45,Data!$C:$T,18,FALSE)</f>
        <v>109525</v>
      </c>
      <c r="Y45" s="8" t="s">
        <v>121</v>
      </c>
      <c r="Z45" s="6">
        <f t="shared" si="5"/>
        <v>19.667999999999999</v>
      </c>
    </row>
    <row r="46" spans="1:26" x14ac:dyDescent="0.25">
      <c r="A46" s="3">
        <v>9781786766700</v>
      </c>
      <c r="B46" s="12" t="str">
        <f>VLOOKUP($A46,Data!$C:$T,4,FALSE)</f>
        <v>Improving soil health</v>
      </c>
      <c r="C46" s="12" t="str">
        <f>VLOOKUP($A46,Data!$C:$T,5,FALSE)</f>
        <v/>
      </c>
      <c r="D46" s="7">
        <f>VLOOKUP($A46,Data!$C:$T,2,FALSE)</f>
        <v>9781786766731</v>
      </c>
      <c r="E46" s="7">
        <f>VLOOKUP($A46,Data!$C:$T,3,FALSE)</f>
        <v>9781786766724</v>
      </c>
      <c r="F46" s="7" t="str">
        <f>VLOOKUP($A46,Data!$C:$AC,24,FALSE)</f>
        <v>10.19103/AS.2021.0094</v>
      </c>
      <c r="G46" s="9" t="str">
        <f>VLOOKUP($A46,Data!$C:$T,6,FALSE)</f>
        <v>Hardback</v>
      </c>
      <c r="H46" s="9">
        <f>VLOOKUP($A46,Data!$C:$T,7,FALSE)</f>
        <v>109</v>
      </c>
      <c r="I46" s="9" t="str">
        <f>VLOOKUP($A46,Data!$C:$T,8,FALSE)</f>
        <v>Active</v>
      </c>
      <c r="J46" s="16">
        <f>VLOOKUP($A46,Data!$C:$T,9,FALSE)</f>
        <v>44845</v>
      </c>
      <c r="K46" s="12" t="str">
        <f>VLOOKUP($A46,Data!$C:$T,15,FALSE)</f>
        <v>Edited by: Professor William R. Horwath, University of California-Davis, USA</v>
      </c>
      <c r="L46" s="12" t="str">
        <f>VLOOKUP($A46,Data!$C:$T,16,FALSE)</f>
        <v>&lt;b&gt;Agriculture is one of the biggest contributors to climate change.&lt;/b&gt; More sustainable crop production based on agroecological principles is seen as a key solution to this challenge. Understanding and improving soil health is the foundation for this approach.&lt;br&gt;&lt;br&gt;&lt;i&gt;Improving soil health&lt;/i&gt; provides a considered assessment of key management strategies to enhance the physical, chemical and biological health of soils in achieving sustainable improvements in crop yields. The book reviews the role of cultivation practices as well as organic and other soil amendments, such as biofertilizers.&lt;br&gt;&lt;br&gt;By assessing the dimensions of soil health, and reviewing the wealth of evidence on how well individual techniques contribute to improving soil, the book shows how farmers can achieve sustainable improvements in both productivity and profitability.&lt;br&gt;&lt;br&gt;&lt;i&gt;Improving soil health will&lt;/i&gt; be a standard reference for researchers in soil and crop science, government and other agencies responsible for the health of agricultural soils, companies providing soil monitoring and management services and farmers wishing to further their knowledge on the latest developments in effective soil management.</v>
      </c>
      <c r="M46" s="9">
        <f>VLOOKUP($A46,Data!$C:$T,14,FALSE)</f>
        <v>470</v>
      </c>
      <c r="N46" s="9">
        <f>VLOOKUP($A46,Data!$C:$T,11,FALSE)</f>
        <v>150</v>
      </c>
      <c r="O46" s="9">
        <f>VLOOKUP($A46,Data!$C:$T,12,FALSE)</f>
        <v>195</v>
      </c>
      <c r="P46" s="9">
        <f>VLOOKUP($A46,Data!$C:$T,13,FALSE)</f>
        <v>180</v>
      </c>
      <c r="Q46" s="9">
        <f t="shared" si="3"/>
        <v>270</v>
      </c>
      <c r="R46" s="12" t="str">
        <f>VLOOKUP($A46,Data!$C:$AC,25,FALSE)</f>
        <v>RBGB;TVF;TVB;TVK</v>
      </c>
      <c r="S46" s="12" t="str">
        <f>VLOOKUP($A46,Data!$C:$AC,27,FALSE)</f>
        <v>TVBP;TVK;TVF</v>
      </c>
      <c r="T46" s="12" t="str">
        <f>VLOOKUP($A46,Data!$C:$AC,26,FALSE)</f>
        <v>TEC003060;TEC003030;TEC003070</v>
      </c>
      <c r="U46" s="12" t="str">
        <f>VLOOKUP($A46,Data!$C:$T,17,FALSE)</f>
        <v>Soil health</v>
      </c>
      <c r="V46" s="12" t="str">
        <f>VLOOKUP($A46,Data!$C:$X,19,FALSE)</f>
        <v>Researchers in soil and crop science, government and other agencies monitoring the health of agricultural soils, companies providing soil monitoring and management services and farmers wishing to further their knowledge on the latest developments in soil monitoring</v>
      </c>
      <c r="W46" s="2" t="str">
        <f t="shared" si="4"/>
        <v>https://shop.bdspublishing.com/store/bds/detail/workGroup/3-190-106455</v>
      </c>
      <c r="X46" s="14">
        <f>VLOOKUP($A46,Data!$C:$T,18,FALSE)</f>
        <v>106455</v>
      </c>
      <c r="Y46" s="8" t="s">
        <v>118</v>
      </c>
      <c r="Z46" s="6">
        <f t="shared" si="5"/>
        <v>15.510000000000002</v>
      </c>
    </row>
    <row r="47" spans="1:26" x14ac:dyDescent="0.25">
      <c r="A47" s="3">
        <v>9781786764836</v>
      </c>
      <c r="B47" s="12" t="str">
        <f>VLOOKUP($A47,Data!$C:$T,4,FALSE)</f>
        <v>Climate-smart production of coffee</v>
      </c>
      <c r="C47" s="12" t="str">
        <f>VLOOKUP($A47,Data!$C:$T,5,FALSE)</f>
        <v>Improving social and environmental sustainability</v>
      </c>
      <c r="D47" s="7">
        <f>VLOOKUP($A47,Data!$C:$T,2,FALSE)</f>
        <v>9781786764867</v>
      </c>
      <c r="E47" s="7">
        <f>VLOOKUP($A47,Data!$C:$T,3,FALSE)</f>
        <v>9781786764850</v>
      </c>
      <c r="F47" s="7" t="str">
        <f>VLOOKUP($A47,Data!$C:$AC,24,FALSE)</f>
        <v>10.19103/AS.2021.0096</v>
      </c>
      <c r="G47" s="9" t="str">
        <f>VLOOKUP($A47,Data!$C:$T,6,FALSE)</f>
        <v>Hardback</v>
      </c>
      <c r="H47" s="9">
        <f>VLOOKUP($A47,Data!$C:$T,7,FALSE)</f>
        <v>111</v>
      </c>
      <c r="I47" s="9" t="str">
        <f>VLOOKUP($A47,Data!$C:$T,8,FALSE)</f>
        <v>Active</v>
      </c>
      <c r="J47" s="16">
        <f>VLOOKUP($A47,Data!$C:$T,9,FALSE)</f>
        <v>44838</v>
      </c>
      <c r="K47" s="12" t="str">
        <f>VLOOKUP($A47,Data!$C:$T,15,FALSE)</f>
        <v>Edited by: Professor Reinhold Muschler, CATIE, Costa Rica</v>
      </c>
      <c r="L47" s="12" t="str">
        <f>VLOOKUP($A47,Data!$C:$T,16,FALSE)</f>
        <v>&lt;p&gt;&lt;strong&gt;"This book would make a fine addition to the library of any extension agent, Q Processor Pro, and even conscientious green coffee buyers. It illustrates how to think about improving the social and environmental sustainability of coffee production: by thinking of and treating coffee production as a complex system of interrelated and interdependent parts."&lt;/strong&gt;&lt;i&gt; (Review by Michael Wright, Oil Slick Coffee Company LLC, USA)&lt;/i&gt;&lt;br&gt;&lt;br&gt;&lt;b&gt;“Speciality coffees emerged to satisfy a specific group of consumers, and such segmentation of the market continues today with refined gradations in quality and taste, along with a greater focus on social and environmental sustainability…the latter trend in coffee consumption also highlights the need for coffee growers to shift their production systems to a climate-friendly approach. Not only to meet the respective demand in the coffee market, but also to contribute to reducing the environmental impact of the coffee industry. How this can be done is outlined in this highly interesting and easy to read publication. Overall, this book that is based on extensive research by a wide range of internationally recognised experts, is of interest to all stakeholders in the coffee value chain, including extension workers and their organisations.”&lt;/b&gt;&lt;i&gt; (Dr Eric Tielkes, Book Review in the Journal of Agriculture and Rural Development in the Tropics and Subtropics)&lt;/i&gt;&lt;/p&gt; &lt;p&gt;&lt;strong&gt;Coffee cultivation faces a number of crucial challenges, including increasing biotic and abiotic stresses related to climate change, concern about its environmental impact and the vulnerability of many smallholder coffee farmers.&lt;/strong&gt;&lt;/p&gt; &lt;p&gt;&lt;em&gt;Climate-smart production of coffee: Improving social and environmental sustainability&lt;/em&gt; addresses the need for more resilient and sustainable methods of cultivation which produce high-quality products with minimum environmental impact while still protecting smallholder livelihoods. The book considers ways of assessing and improving social sustainability, including the role of speciality coffees in improving smallholder incomes, as well as ways coffee production can be optimised throughout the value chain, from breeding through to postharvest.&lt;/p&gt; &lt;p&gt;Coffee is extremely susceptible to a range of pests and diseases such as soil-borne and other insect pests, nematodes and diseases such as coffee leaf rust. This new book reviews recent advances in sustainable crop protection methods on coffee farms and plantations around the world, with a particular focus on integrated pest and disease management programmes.&lt;/p&gt; &lt;p&gt;With contributions from a wide range of internationally-renowned experts, the book shows how coffee production can be made more economically, environmentally and socially sustainable in the face of climate change.&lt;/p&gt;</v>
      </c>
      <c r="M47" s="9">
        <f>VLOOKUP($A47,Data!$C:$T,14,FALSE)</f>
        <v>480</v>
      </c>
      <c r="N47" s="9">
        <f>VLOOKUP($A47,Data!$C:$T,11,FALSE)</f>
        <v>150</v>
      </c>
      <c r="O47" s="9">
        <f>VLOOKUP($A47,Data!$C:$T,12,FALSE)</f>
        <v>195</v>
      </c>
      <c r="P47" s="9">
        <f>VLOOKUP($A47,Data!$C:$T,13,FALSE)</f>
        <v>180</v>
      </c>
      <c r="Q47" s="9">
        <f t="shared" si="3"/>
        <v>270</v>
      </c>
      <c r="R47" s="12" t="str">
        <f>VLOOKUP($A47,Data!$C:$AC,25,FALSE)</f>
        <v>TDCT;TVF;TVK</v>
      </c>
      <c r="S47" s="12" t="str">
        <f>VLOOKUP($A47,Data!$C:$AC,27,FALSE)</f>
        <v>TDCT2;TVF;TVK</v>
      </c>
      <c r="T47" s="12" t="str">
        <f>VLOOKUP($A47,Data!$C:$AC,26,FALSE)</f>
        <v>TEC003030;TEC003070</v>
      </c>
      <c r="U47" s="12" t="str">
        <f>VLOOKUP($A47,Data!$C:$T,17,FALSE)</f>
        <v>Beverage &amp; sugar crops</v>
      </c>
      <c r="V47" s="12" t="str">
        <f>VLOOKUP($A47,Data!$C:$X,19,FALSE)</f>
        <v>Researchers in coffee science, coffee growers, coffee manufacturers and retailers, government and non-governmental agencies concerned with ensuring the sustainability of coffee cultivation, particularly for smallholders</v>
      </c>
      <c r="W47" s="2" t="str">
        <f t="shared" si="4"/>
        <v>https://shop.bdspublishing.com/store/bds/detail/workgroup/3-190-106589</v>
      </c>
      <c r="X47" s="14">
        <f>VLOOKUP($A47,Data!$C:$T,18,FALSE)</f>
        <v>106589</v>
      </c>
      <c r="Y47" s="8" t="s">
        <v>121</v>
      </c>
      <c r="Z47" s="6">
        <f t="shared" si="5"/>
        <v>15.84</v>
      </c>
    </row>
    <row r="48" spans="1:26" x14ac:dyDescent="0.25">
      <c r="A48" s="3">
        <v>9781786768872</v>
      </c>
      <c r="B48" s="12" t="str">
        <f>VLOOKUP($A48,Data!$C:$T,4,FALSE)</f>
        <v>Optimising poultry flock health</v>
      </c>
      <c r="C48" s="12" t="str">
        <f>VLOOKUP($A48,Data!$C:$T,5,FALSE)</f>
        <v/>
      </c>
      <c r="D48" s="7">
        <f>VLOOKUP($A48,Data!$C:$T,2,FALSE)</f>
        <v>9781786768902</v>
      </c>
      <c r="E48" s="7">
        <f>VLOOKUP($A48,Data!$C:$T,3,FALSE)</f>
        <v>9781786768896</v>
      </c>
      <c r="F48" s="7" t="str">
        <f>VLOOKUP($A48,Data!$C:$AC,24,FALSE)</f>
        <v>10.19103/AS.2022.0104</v>
      </c>
      <c r="G48" s="9" t="str">
        <f>VLOOKUP($A48,Data!$C:$T,6,FALSE)</f>
        <v>Hardback</v>
      </c>
      <c r="H48" s="9">
        <f>VLOOKUP($A48,Data!$C:$T,7,FALSE)</f>
        <v>119</v>
      </c>
      <c r="I48" s="9" t="str">
        <f>VLOOKUP($A48,Data!$C:$T,8,FALSE)</f>
        <v>Active</v>
      </c>
      <c r="J48" s="16">
        <f>VLOOKUP($A48,Data!$C:$T,9,FALSE)</f>
        <v>44817</v>
      </c>
      <c r="K48" s="12" t="str">
        <f>VLOOKUP($A48,Data!$C:$T,15,FALSE)</f>
        <v>Edited by: Professor Sjaak de Wit, Royal GD and University of Utrecht, The Netherlands</v>
      </c>
      <c r="L48" s="12" t="str">
        <f>VLOOKUP($A48,Data!$C:$T,16,FALSE)</f>
        <v>&lt;b&gt;"The result is a refreshing balance between readability and practicality, underpinned by true science and the appliance of science… as a comprehensive resource on the breadth of information available with the combination of general principles, up-to-date advice, coupled with an excellent provision of further reading and resources for every chapter, makes this an essential addition to any poultry library!"&lt;/b&gt;&lt;i&gt; (Dr Stephen A. Lister, review in Avian Pathology)&lt;/i&gt;&lt;br&gt;&lt;br&gt;Diseases remain a significant burden to poultry production and its future, with outbreaks of disease resulting in catastrophic financial losses to the sector. Whilst it is widely recognised that vaccines have a major role in inducing protection, they can only be considered as part of the solution to this rapidly growing problem.&lt;br&gt;&lt;br&gt;&lt;i&gt;Optimising poultry flock health&lt;/i&gt; instead reviews ways of optimising preventative measures to reduce the risk of disease in flocks. The book reviews the wealth of recent research on the mechanisms of transmission for infectious diseases and how this understanding can be used to improve poultry flock health.&lt;br&gt;&lt;br&gt;By showing how poultry flock health can be optimised at different stages of production, the book showcases the extent of preventative measures available to farmers and producers, as well as how these measures can be implemented effectively to protect their flocks against disease.</v>
      </c>
      <c r="M48" s="9">
        <f>VLOOKUP($A48,Data!$C:$T,14,FALSE)</f>
        <v>414</v>
      </c>
      <c r="N48" s="9">
        <f>VLOOKUP($A48,Data!$C:$T,11,FALSE)</f>
        <v>150</v>
      </c>
      <c r="O48" s="9">
        <f>VLOOKUP($A48,Data!$C:$T,12,FALSE)</f>
        <v>195</v>
      </c>
      <c r="P48" s="9">
        <f>VLOOKUP($A48,Data!$C:$T,13,FALSE)</f>
        <v>180</v>
      </c>
      <c r="Q48" s="9">
        <f t="shared" si="3"/>
        <v>270</v>
      </c>
      <c r="R48" s="12" t="str">
        <f>VLOOKUP($A48,Data!$C:$AC,25,FALSE)</f>
        <v>TVHP;TVF;TVB</v>
      </c>
      <c r="S48" s="12" t="str">
        <f>VLOOKUP($A48,Data!$C:$AC,27,FALSE)</f>
        <v>TVHP;TVF;TVB</v>
      </c>
      <c r="T48" s="12" t="str">
        <f>VLOOKUP($A48,Data!$C:$AC,26,FALSE)</f>
        <v>TEC003020;TEC003070</v>
      </c>
      <c r="U48" s="12" t="str">
        <f>VLOOKUP($A48,Data!$C:$T,17,FALSE)</f>
        <v>Poultry</v>
      </c>
      <c r="V48" s="12" t="str">
        <f>VLOOKUP($A48,Data!$C:$X,19,FALSE)</f>
        <v>University and other researchers in poultry and food science;producers;farmers;governments;and private sector agencies involved in supporting poultry production</v>
      </c>
      <c r="W48" s="2" t="str">
        <f t="shared" si="4"/>
        <v>https://shop.bdspublishing.com/store/bds/detail/workGroup/3-190-109526</v>
      </c>
      <c r="X48" s="14">
        <f>VLOOKUP($A48,Data!$C:$T,18,FALSE)</f>
        <v>109526</v>
      </c>
      <c r="Y48" s="8" t="s">
        <v>118</v>
      </c>
      <c r="Z48" s="6">
        <f t="shared" si="5"/>
        <v>13.662000000000001</v>
      </c>
    </row>
    <row r="49" spans="1:26" x14ac:dyDescent="0.25">
      <c r="A49" s="3">
        <v>9781786768506</v>
      </c>
      <c r="B49" s="12" t="str">
        <f>VLOOKUP($A49,Data!$C:$T,4,FALSE)</f>
        <v>Understanding and optimising the nutraceutical properties of fruit and vegetables</v>
      </c>
      <c r="C49" s="12" t="str">
        <f>VLOOKUP($A49,Data!$C:$T,5,FALSE)</f>
        <v/>
      </c>
      <c r="D49" s="7">
        <f>VLOOKUP($A49,Data!$C:$T,2,FALSE)</f>
        <v>9781786768537</v>
      </c>
      <c r="E49" s="7">
        <f>VLOOKUP($A49,Data!$C:$T,3,FALSE)</f>
        <v>9781786768520</v>
      </c>
      <c r="F49" s="7" t="str">
        <f>VLOOKUP($A49,Data!$C:$AC,24,FALSE)</f>
        <v>10.19103/AS.2022.0101</v>
      </c>
      <c r="G49" s="9" t="str">
        <f>VLOOKUP($A49,Data!$C:$T,6,FALSE)</f>
        <v>Hardback</v>
      </c>
      <c r="H49" s="9">
        <f>VLOOKUP($A49,Data!$C:$T,7,FALSE)</f>
        <v>116</v>
      </c>
      <c r="I49" s="9" t="str">
        <f>VLOOKUP($A49,Data!$C:$T,8,FALSE)</f>
        <v>Active</v>
      </c>
      <c r="J49" s="16">
        <f>VLOOKUP($A49,Data!$C:$T,9,FALSE)</f>
        <v>44803</v>
      </c>
      <c r="K49" s="12" t="str">
        <f>VLOOKUP($A49,Data!$C:$T,15,FALSE)</f>
        <v>Edited by: Professor Victor R. Preedy, King’s College London, UK and Dr Vinood B. Patel, University of Westminster, UK</v>
      </c>
      <c r="L49" s="12" t="str">
        <f>VLOOKUP($A49,Data!$C:$T,16,FALSE)</f>
        <v>&lt;b&gt;As populations in many developed countries age and the burden of chronic disease increases, there remains a need to establish effective preventative measures. Fruit and vegetables are a natural source of vitamins and minerals which can contribute to good health.&lt;/b&gt;&lt;br&gt;&lt;br&gt;&lt;i&gt;Understanding and optimising the nutraceutical properties of fruit and vegetables&lt;/i&gt; reviews the associated health benefits of key horticultural crops, including apples, broccoli and cranberries. The book provides authoritative discussions on the nutraceutical properties of the major phytochemical compounds, including antioxidants and flavonoids, and how these properties can be optimised to prevent the onset of chronic diseases.&lt;br&gt;&lt;br&gt;By providing a comprehensive insight into the human health benefits of fruit and vegetables, the book highlights the emergence of a more sustainable, alternative method to preventing the onset of disease with less reliance on overburdened healthcare systems.</v>
      </c>
      <c r="M49" s="9">
        <f>VLOOKUP($A49,Data!$C:$T,14,FALSE)</f>
        <v>478</v>
      </c>
      <c r="N49" s="9">
        <f>VLOOKUP($A49,Data!$C:$T,11,FALSE)</f>
        <v>150</v>
      </c>
      <c r="O49" s="9">
        <f>VLOOKUP($A49,Data!$C:$T,12,FALSE)</f>
        <v>195</v>
      </c>
      <c r="P49" s="9">
        <f>VLOOKUP($A49,Data!$C:$T,13,FALSE)</f>
        <v>180</v>
      </c>
      <c r="Q49" s="9">
        <f t="shared" si="3"/>
        <v>270</v>
      </c>
      <c r="R49" s="12" t="str">
        <f>VLOOKUP($A49,Data!$C:$AC,25,FALSE)</f>
        <v>TVS;TVF;TVK;TVB</v>
      </c>
      <c r="S49" s="12" t="str">
        <f>VLOOKUP($A49,Data!$C:$AC,27,FALSE)</f>
        <v>TVS;TVF;TVK;TVB</v>
      </c>
      <c r="T49" s="12" t="str">
        <f>VLOOKUP($A49,Data!$C:$AC,26,FALSE)</f>
        <v>SCI073000;TEC003070;TEC003030</v>
      </c>
      <c r="U49" s="12" t="str">
        <f>VLOOKUP($A49,Data!$C:$T,17,FALSE)</f>
        <v>Horticulture</v>
      </c>
      <c r="V49" s="12" t="str">
        <f>VLOOKUP($A49,Data!$C:$X,19,FALSE)</f>
        <v>University and other researchers in food science;nutritionists working in the human healthcare sector;as well as governments;NGOs; and private sector agencies supporting the horticulture industry</v>
      </c>
      <c r="W49" s="2" t="str">
        <f t="shared" si="4"/>
        <v>https://shop.bdspublishing.com/store/bds/detail/workgroup/3-190-109523</v>
      </c>
      <c r="X49" s="14">
        <f>VLOOKUP($A49,Data!$C:$T,18,FALSE)</f>
        <v>109523</v>
      </c>
      <c r="Y49" s="8" t="s">
        <v>121</v>
      </c>
      <c r="Z49" s="6">
        <f t="shared" si="5"/>
        <v>15.774000000000001</v>
      </c>
    </row>
    <row r="50" spans="1:26" s="6" customFormat="1" x14ac:dyDescent="0.25">
      <c r="A50" s="7">
        <v>9781786769176</v>
      </c>
      <c r="B50" s="12" t="str">
        <f>VLOOKUP($A50,Data!$C:$T,4,FALSE)</f>
        <v>Advances in seed science and technology for more sustainable crop production</v>
      </c>
      <c r="C50" s="12" t="str">
        <f>VLOOKUP($A50,Data!$C:$T,5,FALSE)</f>
        <v/>
      </c>
      <c r="D50" s="7">
        <f>VLOOKUP($A50,Data!$C:$T,2,FALSE)</f>
        <v>9781786769206</v>
      </c>
      <c r="E50" s="7">
        <f>VLOOKUP($A50,Data!$C:$T,3,FALSE)</f>
        <v>9781786769190</v>
      </c>
      <c r="F50" s="7" t="str">
        <f>VLOOKUP($A50,Data!$C:$AC,24,FALSE)</f>
        <v>10.19103/AS.2022.0105</v>
      </c>
      <c r="G50" s="9" t="str">
        <f>VLOOKUP($A50,Data!$C:$T,6,FALSE)</f>
        <v>Hardback</v>
      </c>
      <c r="H50" s="9">
        <f>VLOOKUP($A50,Data!$C:$T,7,FALSE)</f>
        <v>120</v>
      </c>
      <c r="I50" s="9" t="str">
        <f>VLOOKUP($A50,Data!$C:$T,8,FALSE)</f>
        <v>Active</v>
      </c>
      <c r="J50" s="16">
        <f>VLOOKUP($A50,Data!$C:$T,9,FALSE)</f>
        <v>44768</v>
      </c>
      <c r="K50" s="12" t="str">
        <f>VLOOKUP($A50,Data!$C:$T,15,FALSE)</f>
        <v>Edited by Dr Julia Buitink, INRAE, France and Professor Olivier Leprince, L’Institut Agro Rennes Angers, France</v>
      </c>
      <c r="L50" s="12" t="str">
        <f>VLOOKUP($A50,Data!$C:$T,16,FALSE)</f>
        <v>&lt;p&gt;&lt;strong&gt;“The editors of this excellent book, Dr Julia Buitink and Dr Olivier Leprince, are two world-renowned seed scientists. They have brought together a fantastic team of experts for the ten book chapters with topics covering the broad and diverse field of seed science, providing the latest technological advances and bridging the fundamental and applied research relevant for supporting a more sustainable crop production. In summary, this is a highly attractive and comprehensive book into advances in seed science and technology for more sustainable crop production, written by world experts. It is a valuable source of information for advanced-level university students, academic and industrial researchers, and other professionals across a wide range of plant science disciplines and beyond in seed sector agencies. The attractive format of the chapters with many excellent colour figures and extensive lists of relevant literature are beneficial for university-level teaching and industrial workshops. This illuminating book addresses the key challenges facing seed science and deserves high recommendation.”&lt;/strong&gt;&lt;i&gt; (Book Review by Professor Gerhard Leubner, Royal Holloway University of London, UK – Published in Seed Science Research)&lt;/i&gt;&lt;br&gt;&lt;br&gt;&lt;strong&gt;With the continued effects of climate change threatening the security of the global food system, there is a greater emphasis on ensuring successful crop establishment as a means of optimising agricultural production.&lt;/strong&gt;&lt;/p&gt; &lt;p&gt;&lt;em&gt;Advances in seed science and technology for more sustainable crop production&lt;/em&gt; considers how an improved understanding of seed quality, germination and seedling emergence can address this challenge. The book reviews the development of new techniques to ensure seed quality control, including seed phenotyping, as well as the role of genetic and environmental factors in determining seed longevity.&lt;/p&gt; &lt;p&gt;In its comprehensive exploration of seed science and technology, the book highlights how an informed understanding of seed biology can contribute to mitigating the effects of climate change on seed quality and consequently crop production.&lt;/p&gt;</v>
      </c>
      <c r="M50" s="9">
        <f>VLOOKUP($A50,Data!$C:$T,14,FALSE)</f>
        <v>368</v>
      </c>
      <c r="N50" s="9">
        <f>VLOOKUP($A50,Data!$C:$T,11,FALSE)</f>
        <v>140</v>
      </c>
      <c r="O50" s="9">
        <f>VLOOKUP($A50,Data!$C:$T,12,FALSE)</f>
        <v>180</v>
      </c>
      <c r="P50" s="9">
        <f>VLOOKUP($A50,Data!$C:$T,13,FALSE)</f>
        <v>170</v>
      </c>
      <c r="Q50" s="9">
        <f t="shared" si="3"/>
        <v>250</v>
      </c>
      <c r="R50" s="12" t="str">
        <f>VLOOKUP($A50,Data!$C:$AC,25,FALSE)</f>
        <v>TVK;PSTD;PSTL;TVF;TVB</v>
      </c>
      <c r="S50" s="12" t="str">
        <f>VLOOKUP($A50,Data!$C:$AC,27,FALSE)</f>
        <v>TVK;PST;TVF;TVB</v>
      </c>
      <c r="T50" s="12" t="str">
        <f>VLOOKUP($A50,Data!$C:$AC,26,FALSE)</f>
        <v>TEC003030;TEC003070</v>
      </c>
      <c r="U50" s="12" t="str">
        <f>VLOOKUP($A50,Data!$C:$T,17,FALSE)</f>
        <v>Crop physiology &amp; breeding</v>
      </c>
      <c r="V50" s="12" t="str">
        <f>VLOOKUP($A50,Data!$C:$X,19,FALSE)</f>
        <v>Researchers in crop, soil, seed and environmental science;growers;seed manufacturers and suppliers;as well as government and other private sector agencies supporting sustainable crop production</v>
      </c>
      <c r="W50" s="6" t="str">
        <f t="shared" si="4"/>
        <v>https://shop.bdspublishing.com/store/bds/detail/workgroup/3-190-109527</v>
      </c>
      <c r="X50" s="14">
        <f>VLOOKUP($A50,Data!$C:$T,18,FALSE)</f>
        <v>109527</v>
      </c>
      <c r="Y50" s="8" t="s">
        <v>121</v>
      </c>
      <c r="Z50" s="6">
        <f t="shared" si="5"/>
        <v>12.144</v>
      </c>
    </row>
    <row r="51" spans="1:26" s="4" customFormat="1" x14ac:dyDescent="0.25">
      <c r="A51" s="5">
        <v>9781786768568</v>
      </c>
      <c r="B51" s="12" t="str">
        <f>VLOOKUP($A51,Data!$C:$T,4,FALSE)</f>
        <v>Advances in plant phenotyping for more sustainable crop production</v>
      </c>
      <c r="C51" s="12" t="str">
        <f>VLOOKUP($A51,Data!$C:$T,5,FALSE)</f>
        <v/>
      </c>
      <c r="D51" s="7">
        <f>VLOOKUP($A51,Data!$C:$T,2,FALSE)</f>
        <v>9781786768599</v>
      </c>
      <c r="E51" s="7">
        <f>VLOOKUP($A51,Data!$C:$T,3,FALSE)</f>
        <v>9781786768582</v>
      </c>
      <c r="F51" s="7" t="str">
        <f>VLOOKUP($A51,Data!$C:$AC,24,FALSE)</f>
        <v>10.19103/AS.2022.0102</v>
      </c>
      <c r="G51" s="9" t="str">
        <f>VLOOKUP($A51,Data!$C:$T,6,FALSE)</f>
        <v>Hardback</v>
      </c>
      <c r="H51" s="9">
        <f>VLOOKUP($A51,Data!$C:$T,7,FALSE)</f>
        <v>117</v>
      </c>
      <c r="I51" s="9" t="str">
        <f>VLOOKUP($A51,Data!$C:$T,8,FALSE)</f>
        <v>Active</v>
      </c>
      <c r="J51" s="16">
        <f>VLOOKUP($A51,Data!$C:$T,9,FALSE)</f>
        <v>44740</v>
      </c>
      <c r="K51" s="12" t="str">
        <f>VLOOKUP($A51,Data!$C:$T,15,FALSE)</f>
        <v>Edited by: Prof. Achim Walter, ETH Zurich, Switzerland</v>
      </c>
      <c r="L51" s="12" t="str">
        <f>VLOOKUP($A51,Data!$C:$T,16,FALSE)</f>
        <v>&lt;p&gt;&lt;strong&gt;“Compared to other books that primarily focus on plant phenotyping applications, this book provides an in-depth analysis of plant traits and the critical needs for high throughput phenotyping. In addition, the book is the result of collaborative contributions of broad participation from well-recognized international institutions in plant phenotyping. In summary, this book is a great reference for beginner and expert readers to learn and expand their knowledge about plant phenotyping technologies. It is particularly helpful to readers with no breeding background to explore in-depth information about the origins, concepts, and insights of plant phenotyping in a systematic way.”&lt;/strong&gt;&lt;i&gt; (Book Review Published in Computers and Electronics in Agriculture – Dr Jianfeng Zhou, University of Missouri, Columbia)&lt;/i&gt;&lt;/p&gt; &lt;p&gt;Plant phenotyping is rapidly developing technology that involves the quantitative analysis of structural and functional plant traits. It is widely recognised that phenotyping needs to match similar advances in genetics if it is to not create a bottleneck in plant breeding.&lt;/p&gt; &lt;p&gt;&lt;i&gt; Advances in plant phenotyping for more sustainable crop production&lt;/i&gt; reviews the wealth of research on advances in plant phenotyping to meet this challenge, including new technologies such as optical and thermographic sensors, as well as alternative carrier systems such as field robots and unmanned aerial vehicles (UAVs). The book details the use of plant phenotyping to analyse traits such as crop root functionality, yield performance and disease resistance.&lt;/p&gt; &lt;p&gt;Edited by a world-renowned researcher in plant science, &lt;em&gt;Advances in plant phenotyping for more sustainable crop production&lt;/em&gt; will be a standard reference for university and other researchers in plant science, as well as those in computing and engineering science with a research focus on computer vision, data mining and image-based plant phenotyping. The book will also be a key resource for plant breeders, government and private agencies involved in advocating for a more sustainable agriculture, agricultural engineers, as well as suppliers of agricultural technology.&lt;/p&gt;</v>
      </c>
      <c r="M51" s="9">
        <f>VLOOKUP($A51,Data!$C:$T,14,FALSE)</f>
        <v>404</v>
      </c>
      <c r="N51" s="9">
        <f>VLOOKUP($A51,Data!$C:$T,11,FALSE)</f>
        <v>150</v>
      </c>
      <c r="O51" s="9">
        <f>VLOOKUP($A51,Data!$C:$T,12,FALSE)</f>
        <v>195</v>
      </c>
      <c r="P51" s="9">
        <f>VLOOKUP($A51,Data!$C:$T,13,FALSE)</f>
        <v>180</v>
      </c>
      <c r="Q51" s="9">
        <f t="shared" si="3"/>
        <v>270</v>
      </c>
      <c r="R51" s="12" t="str">
        <f>VLOOKUP($A51,Data!$C:$AC,25,FALSE)</f>
        <v>TVK;PSTD;PSTL;TVF;TVB</v>
      </c>
      <c r="S51" s="12" t="str">
        <f>VLOOKUP($A51,Data!$C:$AC,27,FALSE)</f>
        <v>TVK;PST;TVF;TVB</v>
      </c>
      <c r="T51" s="12" t="str">
        <f>VLOOKUP($A51,Data!$C:$AC,26,FALSE)</f>
        <v>TEC003030;TEC003070</v>
      </c>
      <c r="U51" s="12" t="str">
        <f>VLOOKUP($A51,Data!$C:$T,17,FALSE)</f>
        <v>Crop physiology &amp; breeding</v>
      </c>
      <c r="V51" s="12" t="str">
        <f>VLOOKUP($A51,Data!$C:$X,19,FALSE)</f>
        <v>University and other researchers in plant science, as well as those in computer and engineering science with a research focus on computer vision, data mining and image-based plant phenotyping; plant breeders, government and private agencies involved in advocating for a more sustainable agriculture, agricultural engineers, as well as suppliers of agricultural technology.</v>
      </c>
      <c r="W51" s="6" t="str">
        <f t="shared" si="4"/>
        <v>https://shop.bdspublishing.com/store/bds/detail/workgroup/3-190-109524</v>
      </c>
      <c r="X51" s="14">
        <f>VLOOKUP($A51,Data!$C:$T,18,FALSE)</f>
        <v>109524</v>
      </c>
      <c r="Y51" s="8" t="s">
        <v>121</v>
      </c>
      <c r="Z51" s="6">
        <f t="shared" si="5"/>
        <v>13.332000000000001</v>
      </c>
    </row>
    <row r="52" spans="1:26" x14ac:dyDescent="0.25">
      <c r="A52" s="3">
        <v>9781786764713</v>
      </c>
      <c r="B52" s="12" t="str">
        <f>VLOOKUP($A52,Data!$C:$T,4,FALSE)</f>
        <v>Advances in precision livestock farming</v>
      </c>
      <c r="C52" s="12" t="str">
        <f>VLOOKUP($A52,Data!$C:$T,5,FALSE)</f>
        <v/>
      </c>
      <c r="D52" s="7">
        <f>VLOOKUP($A52,Data!$C:$T,2,FALSE)</f>
        <v>9781786764744</v>
      </c>
      <c r="E52" s="7">
        <f>VLOOKUP($A52,Data!$C:$T,3,FALSE)</f>
        <v>9781786764737</v>
      </c>
      <c r="F52" s="7" t="str">
        <f>VLOOKUP($A52,Data!$C:$AC,24,FALSE)</f>
        <v>10.19103/AS.2021.0090</v>
      </c>
      <c r="G52" s="9" t="str">
        <f>VLOOKUP($A52,Data!$C:$T,6,FALSE)</f>
        <v>Hardback</v>
      </c>
      <c r="H52" s="9">
        <f>VLOOKUP($A52,Data!$C:$T,7,FALSE)</f>
        <v>105</v>
      </c>
      <c r="I52" s="9" t="str">
        <f>VLOOKUP($A52,Data!$C:$T,8,FALSE)</f>
        <v>Active</v>
      </c>
      <c r="J52" s="16">
        <f>VLOOKUP($A52,Data!$C:$T,9,FALSE)</f>
        <v>44740</v>
      </c>
      <c r="K52" s="12" t="str">
        <f>VLOOKUP($A52,Data!$C:$T,15,FALSE)</f>
        <v>Edited by: Professor Daniel Berckmans, Katholieke University of Leuven, Belgium</v>
      </c>
      <c r="L52" s="12" t="str">
        <f>VLOOKUP($A52,Data!$C:$T,16,FALSE)</f>
        <v>&lt;b&gt;The livestock sector is facing increasing pressure to develop more ‘climate-smart’ methods that can be used to prevent the onset of major diseases, whilst also monitoring the efficiency and environmental impact of livestock production.&lt;/b&gt;&lt;br&gt;&lt;br&gt;&lt;i&gt;Advances in precision livestock farming&lt;/i&gt; provides a comprehensive review of recent advances in the development of precision livestock technologies to monitor the health and welfare of animals as well as key areas of production such as housing and feed efficiency. The collection includes chapters on monitoring key health issues such as mastitis, lameness and fertility together with areas such as milking and grazing management.&lt;br&gt;&lt;br&gt;Edited by a leading researcher in the field, &lt;i&gt;Advances in precision livestock farming&lt;/i&gt; will be a standard reference for livestock scientists in universities and research centres, precision farming manufacturers, and government and private sector agencies involved in the regulation of new technologies to improve the health and welfare of livestock.</v>
      </c>
      <c r="M52" s="9">
        <f>VLOOKUP($A52,Data!$C:$T,14,FALSE)</f>
        <v>442</v>
      </c>
      <c r="N52" s="9">
        <f>VLOOKUP($A52,Data!$C:$T,11,FALSE)</f>
        <v>150</v>
      </c>
      <c r="O52" s="9">
        <f>VLOOKUP($A52,Data!$C:$T,12,FALSE)</f>
        <v>195</v>
      </c>
      <c r="P52" s="9">
        <f>VLOOKUP($A52,Data!$C:$T,13,FALSE)</f>
        <v>180</v>
      </c>
      <c r="Q52" s="9">
        <f t="shared" si="3"/>
        <v>270</v>
      </c>
      <c r="R52" s="12" t="str">
        <f>VLOOKUP($A52,Data!$C:$AC,25,FALSE)</f>
        <v>TVH;TVF;TVB;TVD</v>
      </c>
      <c r="S52" s="12" t="str">
        <f>VLOOKUP($A52,Data!$C:$AC,27,FALSE)</f>
        <v>TVH;TVF;TVB;TVD</v>
      </c>
      <c r="T52" s="12" t="str">
        <f>VLOOKUP($A52,Data!$C:$AC,26,FALSE)</f>
        <v>TEC003020;TEC003070</v>
      </c>
      <c r="U52" s="12" t="str">
        <f>VLOOKUP($A52,Data!$C:$T,17,FALSE)</f>
        <v>Livestock management</v>
      </c>
      <c r="V52" s="12" t="str">
        <f>VLOOKUP($A52,Data!$C:$X,19,FALSE)</f>
        <v>Livestock scientists in universities and research centres;precision farming manufacturers;government and private sector agencies involved in the regulation of new technologies</v>
      </c>
      <c r="W52" s="6" t="str">
        <f t="shared" si="4"/>
        <v>https://shop.bdspublishing.com/store/bds/detail/workGroup/3-190-89137</v>
      </c>
      <c r="X52" s="14">
        <f>VLOOKUP($A52,Data!$C:$T,18,FALSE)</f>
        <v>89137</v>
      </c>
      <c r="Y52" s="8" t="s">
        <v>118</v>
      </c>
      <c r="Z52" s="6">
        <f t="shared" si="5"/>
        <v>14.586</v>
      </c>
    </row>
    <row r="53" spans="1:26" x14ac:dyDescent="0.25">
      <c r="A53" s="3">
        <v>9781786768353</v>
      </c>
      <c r="B53" s="12" t="str">
        <f>VLOOKUP($A53,Data!$C:$T,4,FALSE)</f>
        <v>Energy-smart farming</v>
      </c>
      <c r="C53" s="12" t="str">
        <f>VLOOKUP($A53,Data!$C:$T,5,FALSE)</f>
        <v>Efficiency, renewable energy and sustainability</v>
      </c>
      <c r="D53" s="7">
        <f>VLOOKUP($A53,Data!$C:$T,2,FALSE)</f>
        <v>9781786768384</v>
      </c>
      <c r="E53" s="7">
        <f>VLOOKUP($A53,Data!$C:$T,3,FALSE)</f>
        <v>9781786768377</v>
      </c>
      <c r="F53" s="7" t="str">
        <f>VLOOKUP($A53,Data!$C:$AC,24,FALSE)</f>
        <v>10.19103/AS.2022.0100</v>
      </c>
      <c r="G53" s="9" t="str">
        <f>VLOOKUP($A53,Data!$C:$T,6,FALSE)</f>
        <v>Hardback</v>
      </c>
      <c r="H53" s="9">
        <f>VLOOKUP($A53,Data!$C:$T,7,FALSE)</f>
        <v>115</v>
      </c>
      <c r="I53" s="9" t="str">
        <f>VLOOKUP($A53,Data!$C:$T,8,FALSE)</f>
        <v>Active</v>
      </c>
      <c r="J53" s="16">
        <f>VLOOKUP($A53,Data!$C:$T,9,FALSE)</f>
        <v>44698</v>
      </c>
      <c r="K53" s="12" t="str">
        <f>VLOOKUP($A53,Data!$C:$T,15,FALSE)</f>
        <v>Edited by: Emeritus Professor Ralph E. H. Sims, Massey University, New Zealand</v>
      </c>
      <c r="L53" s="12" t="str">
        <f>VLOOKUP($A53,Data!$C:$T,16,FALSE)</f>
        <v>&lt;b&gt;It has been estimated that around 15% of global agricultural production costs on-farm are energy-related. With heightened concerns around the sustainability of crop and livestock production, the agricultural sector must develop and invest in alternative methods of farming that recoup the same results but have a reduced environmental impact.&lt;/b&gt;&lt;br&gt;&lt;br&gt;&lt;i&gt;Energy-smart farming: Efficiency, renewable energy and sustainability&lt;/i&gt; reviews recent research undertaken on the ways of reducing the costs and environmental impact of on-farm energy use. The collection explores advances in improving energy efficiency on farms, renewable energy technologies such as agrivoltaics, biomass combustion, gasification and pyrolysis, as well as how more sustainable energy use can be delivered in practice in livestock production systems.&lt;br&gt;&lt;br&gt;Edited by a leading expert in the field, &lt;i&gt;Energy-smart farming: Efficiency, renewable energy and sustainability&lt;/i&gt; will be a standard reference for university and other researchers in renewable energy deployment and policies, environmental scientists, government and other agencies tackling the challenge of climate change, as well as farmers and representatives from food manufacturers and suppliers dedicated to reducing their carbon footprint.</v>
      </c>
      <c r="M53" s="9">
        <f>VLOOKUP($A53,Data!$C:$T,14,FALSE)</f>
        <v>370</v>
      </c>
      <c r="N53" s="9">
        <f>VLOOKUP($A53,Data!$C:$T,11,FALSE)</f>
        <v>150</v>
      </c>
      <c r="O53" s="9">
        <f>VLOOKUP($A53,Data!$C:$T,12,FALSE)</f>
        <v>195</v>
      </c>
      <c r="P53" s="9">
        <f>VLOOKUP($A53,Data!$C:$T,13,FALSE)</f>
        <v>180</v>
      </c>
      <c r="Q53" s="9">
        <f t="shared" si="3"/>
        <v>270</v>
      </c>
      <c r="R53" s="12" t="str">
        <f>VLOOKUP($A53,Data!$C:$AC,25,FALSE)</f>
        <v>TVF;TVK;THX</v>
      </c>
      <c r="S53" s="12" t="str">
        <f>VLOOKUP($A53,Data!$C:$AC,27,FALSE)</f>
        <v>TVF;TVK;THV;THY</v>
      </c>
      <c r="T53" s="12" t="str">
        <f>VLOOKUP($A53,Data!$C:$AC,26,FALSE)</f>
        <v>TEC003070;TEC003030;SCI024000</v>
      </c>
      <c r="U53" s="12" t="str">
        <f>VLOOKUP($A53,Data!$C:$T,17,FALSE)</f>
        <v>Crop sustainability &amp; environment</v>
      </c>
      <c r="V53" s="12" t="str">
        <f>VLOOKUP($A53,Data!$C:$X,19,FALSE)</f>
        <v>University and other researchers in renewable energy deployment and policies;environmental scientists;government and other agencies tackling the challenge of climate change; as well as farmers and representatives from food manufacturers and suppliers dedicated to reducing their carbon footprint</v>
      </c>
      <c r="W53" s="6" t="str">
        <f t="shared" si="4"/>
        <v>https://shop.bdspublishing.com/store/bds/detail/workGroup/3-190-109522</v>
      </c>
      <c r="X53" s="14">
        <f>VLOOKUP($A53,Data!$C:$T,18,FALSE)</f>
        <v>109522</v>
      </c>
      <c r="Y53" s="8" t="s">
        <v>118</v>
      </c>
      <c r="Z53" s="6">
        <f t="shared" si="5"/>
        <v>12.21</v>
      </c>
    </row>
    <row r="54" spans="1:26" x14ac:dyDescent="0.25">
      <c r="A54" s="3">
        <v>9781786767455</v>
      </c>
      <c r="B54" s="12" t="str">
        <f>VLOOKUP($A54,Data!$C:$T,4,FALSE)</f>
        <v>Advances in integrated weed management</v>
      </c>
      <c r="C54" s="12" t="str">
        <f>VLOOKUP($A54,Data!$C:$T,5,FALSE)</f>
        <v/>
      </c>
      <c r="D54" s="7">
        <f>VLOOKUP($A54,Data!$C:$T,2,FALSE)</f>
        <v>9781786767486</v>
      </c>
      <c r="E54" s="7">
        <f>VLOOKUP($A54,Data!$C:$T,3,FALSE)</f>
        <v>9781786767479</v>
      </c>
      <c r="F54" s="7" t="str">
        <f>VLOOKUP($A54,Data!$C:$AC,24,FALSE)</f>
        <v>10.19103/AS.2021.0098</v>
      </c>
      <c r="G54" s="9" t="str">
        <f>VLOOKUP($A54,Data!$C:$T,6,FALSE)</f>
        <v>Hardback</v>
      </c>
      <c r="H54" s="9">
        <f>VLOOKUP($A54,Data!$C:$T,7,FALSE)</f>
        <v>113</v>
      </c>
      <c r="I54" s="9" t="str">
        <f>VLOOKUP($A54,Data!$C:$T,8,FALSE)</f>
        <v>Active</v>
      </c>
      <c r="J54" s="16">
        <f>VLOOKUP($A54,Data!$C:$T,9,FALSE)</f>
        <v>44677</v>
      </c>
      <c r="K54" s="12" t="str">
        <f>VLOOKUP($A54,Data!$C:$T,15,FALSE)</f>
        <v>Edited by: Professor Per Kudsk, Aarhus University, Denmark</v>
      </c>
      <c r="L54" s="12" t="str">
        <f>VLOOKUP($A54,Data!$C:$T,16,FALSE)</f>
        <v>&lt;p&gt;&lt;strong&gt;“Internationally-renowned researcher Professor Per Kudsk from Aarhus University in Denmark assembled an excellent panel of European experts to discuss various aspects of IWM, namely weed ecology and intelligent weed control technologies, followed by numerous case studies. The book is timely, informative, and relevant to today’s pressing needs for clear guidelines promoting the adoption of much needed IWM practices around the globe.”&lt;/strong&gt; &lt;em&gt;(Professor Franck E. Dayan, Outlooks on Pest Management)&lt;/em&gt;&lt;/p&gt; &lt;p&gt;Weed management continues to face many challenges, including herbicide resistance, invasive species, climate change and how best to deploy the range of non-chemical control methods available. To tackle these challenges, integrated weed management (IWM) needs to evolve to embrace a more holistic, landscape-based agroecological approach.&lt;/p&gt; &lt;p&gt;&lt;em&gt;Advances in integrated weed management&lt;/em&gt; provides an authoritative review of the latest developments in IWM. The book covers new research on understanding weed ecology as a basis for more sustainable control, as well as developments in technology to better target IWM techniques. This collection also offers examples of how advances are being applied in practice for particular crops.&lt;/p&gt; &lt;p&gt;Edited by &lt;strong&gt;Professor Per Kudsk&lt;/strong&gt;, Aarhus University, Denmark, &lt;em&gt;Advances in integrated weed management&lt;/em&gt; will be a standard reference for weed scientists, researchers in crop protection, agronomists, farmers, companies supplying/manufacturing pesticides, and government and private sector agencies supporting sustainable agriculture.&lt;/p&gt;</v>
      </c>
      <c r="M54" s="9">
        <f>VLOOKUP($A54,Data!$C:$T,14,FALSE)</f>
        <v>452</v>
      </c>
      <c r="N54" s="9">
        <f>VLOOKUP($A54,Data!$C:$T,11,FALSE)</f>
        <v>150</v>
      </c>
      <c r="O54" s="9">
        <f>VLOOKUP($A54,Data!$C:$T,12,FALSE)</f>
        <v>195</v>
      </c>
      <c r="P54" s="9">
        <f>VLOOKUP($A54,Data!$C:$T,13,FALSE)</f>
        <v>180</v>
      </c>
      <c r="Q54" s="9">
        <f t="shared" si="3"/>
        <v>270</v>
      </c>
      <c r="R54" s="12" t="str">
        <f>VLOOKUP($A54,Data!$C:$AC,25,FALSE)</f>
        <v>TVP;TVF;TVK</v>
      </c>
      <c r="S54" s="12" t="str">
        <f>VLOOKUP($A54,Data!$C:$AC,27,FALSE)</f>
        <v>TVP;TVK;TVF</v>
      </c>
      <c r="T54" s="12" t="str">
        <f>VLOOKUP($A54,Data!$C:$AC,26,FALSE)</f>
        <v>TEC058000;TEC003070;TEC003030</v>
      </c>
      <c r="U54" s="12" t="str">
        <f>VLOOKUP($A54,Data!$C:$T,17,FALSE)</f>
        <v>Crop insect pests, plant diseases &amp; weeds</v>
      </c>
      <c r="V54" s="12" t="str">
        <f>VLOOKUP($A54,Data!$C:$X,19,FALSE)</f>
        <v>Weed scientists, researchers in crop protections, agronomists, farmers, pesticide companies, government and private sector agencies supporting sustainable agriculture</v>
      </c>
      <c r="W54" s="6" t="str">
        <f t="shared" si="4"/>
        <v>https://shop.bdspublishing.com/store/bds/detail/workgroup/3-190-106555</v>
      </c>
      <c r="X54" s="14">
        <f>VLOOKUP($A54,Data!$C:$T,18,FALSE)</f>
        <v>106555</v>
      </c>
      <c r="Y54" s="8" t="s">
        <v>121</v>
      </c>
      <c r="Z54" s="6">
        <f t="shared" si="5"/>
        <v>14.916</v>
      </c>
    </row>
    <row r="55" spans="1:26" x14ac:dyDescent="0.25">
      <c r="A55" s="3">
        <v>9781786767530</v>
      </c>
      <c r="B55" s="12" t="str">
        <f>VLOOKUP($A55,Data!$C:$T,4,FALSE)</f>
        <v>Improving integrated pest management in horticulture</v>
      </c>
      <c r="C55" s="12" t="str">
        <f>VLOOKUP($A55,Data!$C:$T,5,FALSE)</f>
        <v/>
      </c>
      <c r="D55" s="7">
        <f>VLOOKUP($A55,Data!$C:$T,2,FALSE)</f>
        <v>9781786767561</v>
      </c>
      <c r="E55" s="7">
        <f>VLOOKUP($A55,Data!$C:$T,3,FALSE)</f>
        <v>9781786767554</v>
      </c>
      <c r="F55" s="7" t="str">
        <f>VLOOKUP($A55,Data!$C:$AC,24,FALSE)</f>
        <v>10.19103/AS.2021.0095</v>
      </c>
      <c r="G55" s="9" t="str">
        <f>VLOOKUP($A55,Data!$C:$T,6,FALSE)</f>
        <v>Hardback</v>
      </c>
      <c r="H55" s="9">
        <f>VLOOKUP($A55,Data!$C:$T,7,FALSE)</f>
        <v>110</v>
      </c>
      <c r="I55" s="9" t="str">
        <f>VLOOKUP($A55,Data!$C:$T,8,FALSE)</f>
        <v>Active</v>
      </c>
      <c r="J55" s="16">
        <f>VLOOKUP($A55,Data!$C:$T,9,FALSE)</f>
        <v>44635</v>
      </c>
      <c r="K55" s="12" t="str">
        <f>VLOOKUP($A55,Data!$C:$T,15,FALSE)</f>
        <v>Edited by: Professor Rosemary Collier, Warwick University, UK</v>
      </c>
      <c r="L55" s="12" t="str">
        <f>VLOOKUP($A55,Data!$C:$T,16,FALSE)</f>
        <v>&lt;b&gt;"The work not only presents the state of the art for several aspects of IPM but goes further in analysing the actual issues of efficiency and obstacles for wider application by growers…In conclusion this book is a must-have for horticultural students and scientists. It will certainly help to raise IPM application in horticulture to a higher level."&lt;/b&gt;&lt;i&gt;(Peter Bleyaert, Chronica Horticulturae)&lt;/i&gt;&lt;br&gt;&lt;br&gt;&lt;b&gt;"The book contains some excellent detailed overviews of recent advances in IPM technology…I congratulate the editor and authors for assembling such a wide range of up-to-date IPM resources into this valuable initiative for scientists, students, agronomists and growers with an interest in horticulture." &lt;/b&gt;&lt;i&gt;(Dr Almudena Ortiz-Urquiza, Plant Pathology)&lt;/i&gt;&lt;br&gt;&lt;br&gt;&lt;b&gt;"&lt;i&gt;Improving integrated pest management in horticulture&lt;/i&gt; presents a comprehensive review of recent advances in knowledge and research in IPM in horticultural production…The book is easy and enjoyable to read and understand and the chapters and topics are logically arranged and presented. It will be a standard reference for graduate students preparing for careers in horticulture, IPM researchers in horticulture, crop pest management professionals, government agencies tasked with monitoring and regulating pesticide use in agriculture and manufacturers and suppliers of agricultural pesticides."&lt;/b&gt;&lt;i&gt;(Professor Stephen N. Wegulo, Crop Protection)&lt;/i&gt;&lt;br&gt;&lt;br&gt;&lt;b&gt;"This book is an extremely important source of information on the present situation and hopefully will encourage more research to refine IPM in horticultural crops."&lt;/b&gt;&lt;i&gt;(Professor Graham Matthews, Outlooks on Pest Management)&lt;/i&gt;&lt;br&gt;&lt;br&gt;Pests and diseases remain a significant threat to crop yields worldwide. With concerns about the environmental impact of synthetic pesticides, there remains a need to develop more environmentally-friendly biological methods of control that can be combined synergistically within integrated pest management (IPM) strategies.&lt;br&gt;&lt;br&gt;&lt;i&gt;Improving integrated pest management in horticulture&lt;/i&gt; provides a comprehensive review of the recent developments in integrated pest management for horticultural crops. The collection builds on the wealth of research on insect and disease control in horticulture using IPM strategies in areas such as biological control and decision support systems to target techniques more effectively. The book also includes valuable case studies based on practical experience of IPM.</v>
      </c>
      <c r="M55" s="9">
        <f>VLOOKUP($A55,Data!$C:$T,14,FALSE)</f>
        <v>486</v>
      </c>
      <c r="N55" s="9">
        <f>VLOOKUP($A55,Data!$C:$T,11,FALSE)</f>
        <v>150</v>
      </c>
      <c r="O55" s="9">
        <f>VLOOKUP($A55,Data!$C:$T,12,FALSE)</f>
        <v>195</v>
      </c>
      <c r="P55" s="9">
        <f>VLOOKUP($A55,Data!$C:$T,13,FALSE)</f>
        <v>180</v>
      </c>
      <c r="Q55" s="9">
        <f t="shared" si="3"/>
        <v>270</v>
      </c>
      <c r="R55" s="12" t="str">
        <f>VLOOKUP($A55,Data!$C:$AC,25,FALSE)</f>
        <v>TVP;TVS;TVF;TVK</v>
      </c>
      <c r="S55" s="12" t="str">
        <f>VLOOKUP($A55,Data!$C:$AC,27,FALSE)</f>
        <v>TVP;TVS;TVF;TVK</v>
      </c>
      <c r="T55" s="12" t="str">
        <f>VLOOKUP($A55,Data!$C:$AC,26,FALSE)</f>
        <v>TEC058000;SCI073000;TEC003070;TEC003030</v>
      </c>
      <c r="U55" s="12" t="str">
        <f>VLOOKUP($A55,Data!$C:$T,17,FALSE)</f>
        <v>Crop insect pests, plant diseases &amp; weeds</v>
      </c>
      <c r="V55" s="12" t="str">
        <f>VLOOKUP($A55,Data!$C:$X,19,FALSE)</f>
        <v>Researchers in IPM in horticultural science departments, entomologists, manufacturers/suppliers of pesticides and crop pest management products, government agencies monitoring and regulating pest management in agriculture</v>
      </c>
      <c r="W55" s="6" t="str">
        <f t="shared" si="4"/>
        <v>https://shop.bdspublishing.com/store/bds/detail/workGroup/3-190-106510</v>
      </c>
      <c r="X55" s="14">
        <f>VLOOKUP($A55,Data!$C:$T,18,FALSE)</f>
        <v>106510</v>
      </c>
      <c r="Y55" s="8" t="s">
        <v>118</v>
      </c>
      <c r="Z55" s="6">
        <f t="shared" si="5"/>
        <v>16.038</v>
      </c>
    </row>
    <row r="56" spans="1:26" s="4" customFormat="1" x14ac:dyDescent="0.25">
      <c r="A56" s="5">
        <v>9781786768193</v>
      </c>
      <c r="B56" s="12" t="str">
        <f>VLOOKUP($A56,Data!$C:$T,4,FALSE)</f>
        <v>Understanding and improving the functional and nutritional properties of milk</v>
      </c>
      <c r="C56" s="12" t="str">
        <f>VLOOKUP($A56,Data!$C:$T,5,FALSE)</f>
        <v/>
      </c>
      <c r="D56" s="7">
        <f>VLOOKUP($A56,Data!$C:$T,2,FALSE)</f>
        <v>9781786768223</v>
      </c>
      <c r="E56" s="7">
        <f>VLOOKUP($A56,Data!$C:$T,3,FALSE)</f>
        <v>9781786768216</v>
      </c>
      <c r="F56" s="7" t="str">
        <f>VLOOKUP($A56,Data!$C:$AC,24,FALSE)</f>
        <v>10.19103/AS.2022.0099</v>
      </c>
      <c r="G56" s="9" t="str">
        <f>VLOOKUP($A56,Data!$C:$T,6,FALSE)</f>
        <v>Hardback</v>
      </c>
      <c r="H56" s="9">
        <f>VLOOKUP($A56,Data!$C:$T,7,FALSE)</f>
        <v>114</v>
      </c>
      <c r="I56" s="9" t="str">
        <f>VLOOKUP($A56,Data!$C:$T,8,FALSE)</f>
        <v>Active</v>
      </c>
      <c r="J56" s="16">
        <f>VLOOKUP($A56,Data!$C:$T,9,FALSE)</f>
        <v>44635</v>
      </c>
      <c r="K56" s="12" t="str">
        <f>VLOOKUP($A56,Data!$C:$T,15,FALSE)</f>
        <v>Edited by: Professor Thom Huppertz, Wageningen University &amp; Research, The Netherlands and Professor Todor Vasiljevic, Victoria University, Australia</v>
      </c>
      <c r="L56" s="12" t="str">
        <f>VLOOKUP($A56,Data!$C:$T,16,FALSE)</f>
        <v>&lt;b&gt;"The book contains many contributions informed by recent research. These will be of value to nutritionists, dairy scientists and technologists working in research, industrial and teaching roles…the editors have achieved their aim of producing a reference work that addresses the nutritional and functional properties of milk and its contribution to human nutrition. It is a valuable reference source for dairy professionals."&lt;/b&gt;&lt;br&gt;&lt;i&gt;(International Journal of Dairy Technology)&lt;/i&gt;&lt;br&gt;&lt;br&gt;The dairy sector is under increasing scrutiny on environmental and health grounds. Optimising the nutritional and functional properties of milk as part of a balanced diet offers one solution to these challenges. This book draws on a wealth of knowledge from a team of internationally-renowned dairy experts to show how this can be achieved. &lt;br&gt;&lt;br&gt;&lt;i&gt;Understanding and improving the functional and nutritional properties of milk&lt;/i&gt; reviews the latest research on the remarkable range of functional and nutritional properties of milk that make it both a key food source and ingredient in a wide range of dairy products. The collection discusses proteins, lipids, carbohydrates and other components of milk, as well as how our understanding can be used to optimise the quality of milk and dairy products such as cheese and yoghurt.</v>
      </c>
      <c r="M56" s="9">
        <f>VLOOKUP($A56,Data!$C:$T,14,FALSE)</f>
        <v>774</v>
      </c>
      <c r="N56" s="9">
        <f>VLOOKUP($A56,Data!$C:$T,11,FALSE)</f>
        <v>160</v>
      </c>
      <c r="O56" s="9">
        <f>VLOOKUP($A56,Data!$C:$T,12,FALSE)</f>
        <v>210</v>
      </c>
      <c r="P56" s="9">
        <f>VLOOKUP($A56,Data!$C:$T,13,FALSE)</f>
        <v>190</v>
      </c>
      <c r="Q56" s="9">
        <f t="shared" si="3"/>
        <v>290</v>
      </c>
      <c r="R56" s="12" t="str">
        <f>VLOOKUP($A56,Data!$C:$AC,25,FALSE)</f>
        <v>TVHF;TVF;TVB</v>
      </c>
      <c r="S56" s="12" t="str">
        <f>VLOOKUP($A56,Data!$C:$AC,27,FALSE)</f>
        <v>TVHF;TVF;TVB</v>
      </c>
      <c r="T56" s="12" t="str">
        <f>VLOOKUP($A56,Data!$C:$AC,26,FALSE)</f>
        <v>TEC003020;TEC003070</v>
      </c>
      <c r="U56" s="12" t="str">
        <f>VLOOKUP($A56,Data!$C:$T,17,FALSE)</f>
        <v>Milk</v>
      </c>
      <c r="V56" s="12" t="str">
        <f>VLOOKUP($A56,Data!$C:$X,19,FALSE)</f>
        <v>University and other researchers in dairy and veterinary science;dairy veterinary practitioners;as well as governments and other regulatory agencies involved in milk production</v>
      </c>
      <c r="W56" s="6" t="str">
        <f t="shared" si="4"/>
        <v>https://shop.bdspublishing.com/store/bds/detail/workGroup/3-190-108542</v>
      </c>
      <c r="X56" s="14">
        <f>VLOOKUP($A56,Data!$C:$T,18,FALSE)</f>
        <v>108542</v>
      </c>
      <c r="Y56" s="8" t="s">
        <v>118</v>
      </c>
      <c r="Z56" s="6">
        <f t="shared" si="5"/>
        <v>25.542000000000002</v>
      </c>
    </row>
    <row r="57" spans="1:26" s="4" customFormat="1" x14ac:dyDescent="0.25">
      <c r="A57" s="7">
        <v>9781786764751</v>
      </c>
      <c r="B57" s="12" t="str">
        <f>VLOOKUP($A57,Data!$C:$T,4,FALSE)</f>
        <v>Advances in Conservation Agriculture Volume 3</v>
      </c>
      <c r="C57" s="12" t="str">
        <f>VLOOKUP($A57,Data!$C:$T,5,FALSE)</f>
        <v>Adoption and Spread</v>
      </c>
      <c r="D57" s="7">
        <f>VLOOKUP($A57,Data!$C:$T,2,FALSE)</f>
        <v>9781786764782</v>
      </c>
      <c r="E57" s="7">
        <f>VLOOKUP($A57,Data!$C:$T,3,FALSE)</f>
        <v>9781786764775</v>
      </c>
      <c r="F57" s="7" t="str">
        <f>VLOOKUP($A57,Data!$C:$AC,24,FALSE)</f>
        <v>10.19103/AS.2021.0088</v>
      </c>
      <c r="G57" s="9" t="str">
        <f>VLOOKUP($A57,Data!$C:$T,6,FALSE)</f>
        <v>Hardback</v>
      </c>
      <c r="H57" s="9">
        <f>VLOOKUP($A57,Data!$C:$T,7,FALSE)</f>
        <v>104</v>
      </c>
      <c r="I57" s="9" t="str">
        <f>VLOOKUP($A57,Data!$C:$T,8,FALSE)</f>
        <v>Active</v>
      </c>
      <c r="J57" s="16">
        <f>VLOOKUP($A57,Data!$C:$T,9,FALSE)</f>
        <v>44600</v>
      </c>
      <c r="K57" s="12" t="str">
        <f>VLOOKUP($A57,Data!$C:$T,15,FALSE)</f>
        <v>Edited by: Amir Kassam, University of Reading, UK and Moderator, Global Conservation Agriculture Community of Practice (CA-CoP), FAO, Rome, Italy</v>
      </c>
      <c r="L57" s="12" t="str">
        <f>VLOOKUP($A57,Data!$C:$T,16,FALSE)</f>
        <v>&lt;b&gt;"It represents a truly magnum opus, contains copious references, and represents a distillation of the experience of scores of farmers, researchers and extension practitioners… To find such a wealth of practically-rooted experience on adoption and spread of Conservation Agriculture (CA) in this single Volume 3 of the series on CA is a triumph of hard work and wise collation which deserves widespread perusal by farmers and their organisations, researchers and policy-makers. At a time of such global challenge environmentally and in terms of ecosystem security, this book is timely indeed. May it achieve its aim to persuade and inform more adopters of CA."&lt;/b&gt;&lt;i&gt; (Professor John Wibberley, Ag4Dev)&lt;/i&gt;&lt;br&gt;&lt;br&gt;&lt;b&gt;"…this new volume is timely. More than 120 authors from more than 30 countries contribute global evidence and knowledge drawn together into a short survey and sixteen regional chapters, each including useful context and a section on where to look for further information…Our review of the first two volumes concluded: ‘This book can change the future.’ Chapters in this volume give us a glimpse of that future."&lt;/b&gt;&lt;i&gt;(David Dent, International Journal of Environmental Studies)&lt;/i&gt;&lt;br&gt;&lt;br&gt;&lt;b&gt;"The whole series is a magnificent achievement and will be the principal reference for years to come." &lt;/b&gt;&lt;i&gt;(David Dent)&lt;/i&gt;&lt;br&gt;&lt;br&gt;With growing scientific concern around the limitations of tillage-based agriculture, coupled with the sector’s need to contribute to being more sustainable, the development and adoption of alternative farming techniques has never been more important. Conservation Agriculture (CA) is emerging as a key alternative. The foundations of CA are built upon the use of no-till techniques and the use of rotations and cover crops to optimise different aspects of soil and crop health and resilience.&lt;br&gt;&lt;br&gt;&lt;i&gt;Advances in Conservation Agriculture Volume 3: Adoption and Spread&lt;/i&gt; provides an authoritative review from an array of international experts on the adoption of CA principles in different regions around the world. The final volume in this collection reviews the effectiveness of CA in differing contexts (e.g. in drier conditions where water conservation is important or in areas with poor soil) and refers to the wealth of research and experiential evidence currently available.</v>
      </c>
      <c r="M57" s="9">
        <f>VLOOKUP($A57,Data!$C:$T,14,FALSE)</f>
        <v>672</v>
      </c>
      <c r="N57" s="9">
        <f>VLOOKUP($A57,Data!$C:$T,11,FALSE)</f>
        <v>150</v>
      </c>
      <c r="O57" s="9">
        <f>VLOOKUP($A57,Data!$C:$T,12,FALSE)</f>
        <v>195</v>
      </c>
      <c r="P57" s="9">
        <f>VLOOKUP($A57,Data!$C:$T,13,FALSE)</f>
        <v>180</v>
      </c>
      <c r="Q57" s="9">
        <f t="shared" si="3"/>
        <v>270</v>
      </c>
      <c r="R57" s="12" t="str">
        <f>VLOOKUP($A57,Data!$C:$AC,25,FALSE)</f>
        <v>TVK;RNK;TVF;TVG</v>
      </c>
      <c r="S57" s="12" t="str">
        <f>VLOOKUP($A57,Data!$C:$AC,27,FALSE)</f>
        <v>TVK;RNK;TVF;TVG</v>
      </c>
      <c r="T57" s="12" t="str">
        <f>VLOOKUP($A57,Data!$C:$AC,26,FALSE)</f>
        <v>TEC003070;TEC003030;NAT011000</v>
      </c>
      <c r="U57" s="12" t="str">
        <f>VLOOKUP($A57,Data!$C:$T,17,FALSE)</f>
        <v>Crop sustainability &amp; environment</v>
      </c>
      <c r="V57" s="12" t="str">
        <f>VLOOKUP($A57,Data!$C:$X,19,FALSE)</f>
        <v>Crop scientists researching low-input and organic agriculture, soil scientists, national organisations responsible for improving agricultural practices and sustainability, farmers.</v>
      </c>
      <c r="W57" s="6" t="str">
        <f t="shared" si="4"/>
        <v>https://shop.bdspublishing.com/store/bds/detail/workGroup/3-190-106341</v>
      </c>
      <c r="X57" s="14">
        <f>VLOOKUP($A57,Data!$C:$T,18,FALSE)</f>
        <v>106341</v>
      </c>
      <c r="Y57" s="8" t="s">
        <v>118</v>
      </c>
      <c r="Z57" s="6">
        <f t="shared" si="5"/>
        <v>22.176000000000002</v>
      </c>
    </row>
    <row r="58" spans="1:26" x14ac:dyDescent="0.25">
      <c r="A58" s="3">
        <v>9781786764874</v>
      </c>
      <c r="B58" s="12" t="str">
        <f>VLOOKUP($A58,Data!$C:$T,4,FALSE)</f>
        <v>Understanding gut microbiomes as targets for improving pig gut health</v>
      </c>
      <c r="C58" s="12" t="str">
        <f>VLOOKUP($A58,Data!$C:$T,5,FALSE)</f>
        <v/>
      </c>
      <c r="D58" s="7">
        <f>VLOOKUP($A58,Data!$C:$T,2,FALSE)</f>
        <v>9781786764904</v>
      </c>
      <c r="E58" s="7">
        <f>VLOOKUP($A58,Data!$C:$T,3,FALSE)</f>
        <v>9781786764898</v>
      </c>
      <c r="F58" s="7" t="str">
        <f>VLOOKUP($A58,Data!$C:$AC,24,FALSE)</f>
        <v>10.19103/AS.2021.0089</v>
      </c>
      <c r="G58" s="9" t="str">
        <f>VLOOKUP($A58,Data!$C:$T,6,FALSE)</f>
        <v>Hardback</v>
      </c>
      <c r="H58" s="9">
        <f>VLOOKUP($A58,Data!$C:$T,7,FALSE)</f>
        <v>103</v>
      </c>
      <c r="I58" s="9" t="str">
        <f>VLOOKUP($A58,Data!$C:$T,8,FALSE)</f>
        <v>Active</v>
      </c>
      <c r="J58" s="16">
        <f>VLOOKUP($A58,Data!$C:$T,9,FALSE)</f>
        <v>44572</v>
      </c>
      <c r="K58" s="12" t="str">
        <f>VLOOKUP($A58,Data!$C:$T,15,FALSE)</f>
        <v>Edited by: Professor Mick Bailey and Emeritus Professor Chris Stokes, University of Bristol, UK</v>
      </c>
      <c r="L58" s="12" t="str">
        <f>VLOOKUP($A58,Data!$C:$T,16,FALSE)</f>
        <v>&lt;b&gt;"As a nutritionist I liked this book a lot. I like the setup of the book and how it starts with the gut microbiome and works through to the different ways to manipulate the gut bacteria, including enzymes and different kinds of fibre. I think this is a great book with a lot of advanced information.”&lt;/b&gt; &lt;i&gt;Dr Darlene Bloxham, Adisseo, USA&lt;/i&gt;&lt;br&gt;&lt;br&gt;The pig production sector faces many challenges, including the need to improve feed efficiency to reduce emissions from manure, finding alternative methods to prevent the onset of diseases affecting swine, as well as ensuring that the welfare of pigs is consistent with consumer and regulatory agencies’ expectations.&lt;br&gt;&lt;br&gt;&lt;i&gt;Understanding gut microbiomes as targets for improving gut health&lt;/i&gt; offers a comprehensive coverage on the wealth of research on the porcine gastrointestinal tract, its key role in pig health and nutrition, as well as its implications for improving feed efficiency and growth. This collection details how optimising the gut microbiome can contribute to an overall improvement in pig health.&lt;br&gt;&lt;br&gt;Edited by Professor Mick Bailey and Emeritus Professor Chris Stokes, University of Bristol, UK, &lt;i&gt;Understanding gut microbiomes as targets for improving gut health&lt;/i&gt; will be a standard reference text for pig/swine scientists in universities and research centres, pig feed manufacturers, and government and private sector agencies advising pig farmers on health and nutrition.</v>
      </c>
      <c r="M58" s="9">
        <f>VLOOKUP($A58,Data!$C:$T,14,FALSE)</f>
        <v>504</v>
      </c>
      <c r="N58" s="9">
        <f>VLOOKUP($A58,Data!$C:$T,11,FALSE)</f>
        <v>150</v>
      </c>
      <c r="O58" s="9">
        <f>VLOOKUP($A58,Data!$C:$T,12,FALSE)</f>
        <v>195</v>
      </c>
      <c r="P58" s="9">
        <f>VLOOKUP($A58,Data!$C:$T,13,FALSE)</f>
        <v>180</v>
      </c>
      <c r="Q58" s="9">
        <f t="shared" si="3"/>
        <v>270</v>
      </c>
      <c r="R58" s="12" t="str">
        <f>VLOOKUP($A58,Data!$C:$AC,25,FALSE)</f>
        <v>TVH;TVF</v>
      </c>
      <c r="S58" s="12" t="str">
        <f>VLOOKUP($A58,Data!$C:$AC,27,FALSE)</f>
        <v>TVH;TVF</v>
      </c>
      <c r="T58" s="12" t="str">
        <f>VLOOKUP($A58,Data!$C:$AC,26,FALSE)</f>
        <v>TEC003020;TEC003070</v>
      </c>
      <c r="U58" s="12" t="str">
        <f>VLOOKUP($A58,Data!$C:$T,17,FALSE)</f>
        <v>Pigs</v>
      </c>
      <c r="V58" s="12" t="str">
        <f>VLOOKUP($A58,Data!$C:$X,19,FALSE)</f>
        <v>Pig/swine scientists in universities and research centres;companies manufacturing pig feed;government and private sector agencies advising pig farmers on health and nutrition</v>
      </c>
      <c r="W58" s="6" t="str">
        <f t="shared" si="4"/>
        <v>https://shop.bdspublishing.com/store/bds/detail/workgroup/3-190-105977</v>
      </c>
      <c r="X58" s="14">
        <f>VLOOKUP($A58,Data!$C:$T,18,FALSE)</f>
        <v>105977</v>
      </c>
      <c r="Y58" s="8" t="s">
        <v>121</v>
      </c>
      <c r="Z58" s="6">
        <f t="shared" si="5"/>
        <v>16.632000000000001</v>
      </c>
    </row>
    <row r="59" spans="1:26" x14ac:dyDescent="0.25">
      <c r="A59" s="7">
        <v>9781786767493</v>
      </c>
      <c r="B59" s="12" t="str">
        <f>VLOOKUP($A59,Data!$C:$T,4,FALSE)</f>
        <v>Developing smart agri-food supply chains</v>
      </c>
      <c r="C59" s="12" t="str">
        <f>VLOOKUP($A59,Data!$C:$T,5,FALSE)</f>
        <v>Using technology to improve safety and quality</v>
      </c>
      <c r="D59" s="7">
        <f>VLOOKUP($A59,Data!$C:$T,2,FALSE)</f>
        <v>9781786767523</v>
      </c>
      <c r="E59" s="7">
        <f>VLOOKUP($A59,Data!$C:$T,3,FALSE)</f>
        <v>9781786767516</v>
      </c>
      <c r="F59" s="7" t="str">
        <f>VLOOKUP($A59,Data!$C:$AC,24,FALSE)</f>
        <v>10.19103/AS.2021.0097</v>
      </c>
      <c r="G59" s="9" t="str">
        <f>VLOOKUP($A59,Data!$C:$T,6,FALSE)</f>
        <v>Hardback</v>
      </c>
      <c r="H59" s="9">
        <f>VLOOKUP($A59,Data!$C:$T,7,FALSE)</f>
        <v>112</v>
      </c>
      <c r="I59" s="9" t="str">
        <f>VLOOKUP($A59,Data!$C:$T,8,FALSE)</f>
        <v>Active</v>
      </c>
      <c r="J59" s="16">
        <f>VLOOKUP($A59,Data!$C:$T,9,FALSE)</f>
        <v>44537</v>
      </c>
      <c r="K59" s="12" t="str">
        <f>VLOOKUP($A59,Data!$C:$T,15,FALSE)</f>
        <v>Edited by: Professor Louise Manning, Royal Agricultural University, UK</v>
      </c>
      <c r="L59" s="12" t="str">
        <f>VLOOKUP($A59,Data!$C:$T,16,FALSE)</f>
        <v>The safety of agri-food supply chains remains under constant threat from risks such as food adulteration, malicious contamination, microbiological and chemical hazards, as well as the presence of foreign bodies in food products.&lt;br&gt;&lt;br&gt;&lt;i&gt;Developing smart agri-food supply chains: Using technology to improve safety and quality&lt;/i&gt; provides an authoritative assessment of recent developments to improve safety and quality at key points in the agri-food supply chain. This collection provides a comprehensive coverage of the methods used in tracking and traceability (including detecting genetically-modified organisms in food products), ways of assessing product integrity, dealing with malicious contamination as well as quality assessment and ensuring transparency in supply chains.&lt;br&gt;&lt;br&gt;Edited by &lt;b&gt;Professor Louise Manning&lt;/b&gt;, Royal Agricultural University, UK, &lt;i&gt;Developing smart agri-food supply chains: Using technology to improve safety and quality&lt;/i&gt; will be a standard reference for those researching food safety, agri-food logistics and supply chains in universities or other research centres, as well as government and commercial agencies responsible for safety and quality monitoring of agri-food supply chains. It will also be a key reference for supply chain actors, from farmers to food processors and retailers.</v>
      </c>
      <c r="M59" s="9">
        <f>VLOOKUP($A59,Data!$C:$T,14,FALSE)</f>
        <v>460</v>
      </c>
      <c r="N59" s="9">
        <f>VLOOKUP($A59,Data!$C:$T,11,FALSE)</f>
        <v>150</v>
      </c>
      <c r="O59" s="9">
        <f>VLOOKUP($A59,Data!$C:$T,12,FALSE)</f>
        <v>195</v>
      </c>
      <c r="P59" s="9">
        <f>VLOOKUP($A59,Data!$C:$T,13,FALSE)</f>
        <v>180</v>
      </c>
      <c r="Q59" s="9">
        <f t="shared" si="3"/>
        <v>270</v>
      </c>
      <c r="R59" s="12" t="str">
        <f>VLOOKUP($A59,Data!$C:$AC,25,FALSE)</f>
        <v>RNFF;KNAC;TDCT;TVF;TVK</v>
      </c>
      <c r="S59" s="12" t="str">
        <f>VLOOKUP($A59,Data!$C:$AC,27,FALSE)</f>
        <v>RNFF;KNAC;TDCT2;TVF;TVK</v>
      </c>
      <c r="T59" s="12" t="str">
        <f>VLOOKUP($A59,Data!$C:$AC,26,FALSE)</f>
        <v>TEC012030;TEC003070;TEC003030</v>
      </c>
      <c r="U59" s="12" t="str">
        <f>VLOOKUP($A59,Data!$C:$T,17,FALSE)</f>
        <v>Postharvest &amp; supply chain management</v>
      </c>
      <c r="V59" s="12" t="str">
        <f>VLOOKUP($A59,Data!$C:$X,19,FALSE)</f>
        <v>Researchers working in food safety in universities or other research centres, government and private agencies regulating threats to the agri-food supply chain, food processors and retailers/suppliers</v>
      </c>
      <c r="W59" s="6" t="str">
        <f t="shared" si="4"/>
        <v>https://shop.bdspublishing.com/store/bds/detail/workgroup/3-190-106532</v>
      </c>
      <c r="X59" s="14">
        <f>VLOOKUP($A59,Data!$C:$T,18,FALSE)</f>
        <v>106532</v>
      </c>
      <c r="Y59" s="8" t="s">
        <v>121</v>
      </c>
      <c r="Z59" s="6">
        <f t="shared" si="5"/>
        <v>15.180000000000001</v>
      </c>
    </row>
    <row r="60" spans="1:26" s="6" customFormat="1" x14ac:dyDescent="0.25">
      <c r="A60" s="7">
        <v>9781786768131</v>
      </c>
      <c r="B60" s="12" t="str">
        <f>VLOOKUP($A60,Data!$C:$T,4,FALSE)</f>
        <v>Microbial bioprotectants for plant disease management</v>
      </c>
      <c r="C60" s="12" t="str">
        <f>VLOOKUP($A60,Data!$C:$T,5,FALSE)</f>
        <v/>
      </c>
      <c r="D60" s="7">
        <f>VLOOKUP($A60,Data!$C:$T,2,FALSE)</f>
        <v>9781786768162</v>
      </c>
      <c r="E60" s="7">
        <f>VLOOKUP($A60,Data!$C:$T,3,FALSE)</f>
        <v>9781786768155</v>
      </c>
      <c r="F60" s="7" t="str">
        <f>VLOOKUP($A60,Data!$C:$AC,24,FALSE)</f>
        <v>10.19103/AS.2021.0093</v>
      </c>
      <c r="G60" s="9" t="str">
        <f>VLOOKUP($A60,Data!$C:$T,6,FALSE)</f>
        <v>Hardback</v>
      </c>
      <c r="H60" s="9">
        <f>VLOOKUP($A60,Data!$C:$T,7,FALSE)</f>
        <v>108</v>
      </c>
      <c r="I60" s="9" t="str">
        <f>VLOOKUP($A60,Data!$C:$T,8,FALSE)</f>
        <v>Active</v>
      </c>
      <c r="J60" s="16">
        <f>VLOOKUP($A60,Data!$C:$T,9,FALSE)</f>
        <v>44523</v>
      </c>
      <c r="K60" s="12" t="str">
        <f>VLOOKUP($A60,Data!$C:$T,15,FALSE)</f>
        <v>Edited by: Dr Jürgen Köhl, Wageningen University &amp; Research, The Netherlands; and Dr Willem J. Ravensberg, Koppert Biological Systems, The Netherlands</v>
      </c>
      <c r="L60" s="12" t="str">
        <f>VLOOKUP($A60,Data!$C:$T,16,FALSE)</f>
        <v>&lt;b&gt;"[The book]…provides a balanced picture of the possibilities and advantages, as well as the challenges, that use of biological crop protection entails… For anyone involved in the microbial bioprotectants space, this is a comprehensive resource you won’t want to miss out on. It includes practical yet academic-led discussion and examples that help establish the roadmap for this section of the bioag sector."&lt;/b&gt;&lt;i&gt;(BioAgWorld)&lt;/i&gt; &lt;br&gt;&lt;br&gt;&lt;b&gt;"This book provides a plethora of knowledge on the biological fight against plant diseases. It’s a must have for everyone involved in plant science."&lt;/b&gt;&lt;i&gt;(Arie Dwarswaard, Greenity)&lt;/i&gt;&lt;br&gt;&lt;br&gt;&lt;b&gt;"The authors provide an overview of beneficial microorganisms against plant pathogens, with a focus on product development, authorisation and application in practice. The book is a source of knowledge and inspiration for researchers, product developers, policy makers and growers."&lt;/b&gt;&lt;i&gt;(Doriet Willemen, Gewasbescherming)&lt;/i&gt;&lt;br&gt;&lt;br&gt;With growing concerns about the environmental impact of synthetic fungicides, increasing levels of fungicide resistance and increasing regulatory restrictions on fungicide use, the crop protection sector faces mounting pressure to replace synthetic fungicides with more environmentally-friendly biological alternatives for disease control.&lt;br&gt;&lt;br&gt;&lt;i&gt;Microbial bioprotectants for plant disease management&lt;/i&gt; provides a comprehensive coverage of the recent advances in the development of more ecologically balanced biological methods to control plant diseases. The collection offers a focussed review on the availability and use of bacterial, fungal and viral bioprotectants, as well as the issues that arise with their development and use.&lt;br&gt;&lt;br&gt;Edited by two world-renowned figures in the field, &lt;i&gt;Microbial bioprotectants for plant disease management&lt;/i&gt; will be a standard reference point for researchers in crop protection and agronomy; government and private sector agencies involved in sustainable agriculture; agrochemical companies manufacturing/selling crop protection products; agronomists and farmers wanting to broaden their knowledge on bioprotectants.</v>
      </c>
      <c r="M60" s="9">
        <f>VLOOKUP($A60,Data!$C:$T,14,FALSE)</f>
        <v>734</v>
      </c>
      <c r="N60" s="9">
        <f>VLOOKUP($A60,Data!$C:$T,11,FALSE)</f>
        <v>150</v>
      </c>
      <c r="O60" s="9">
        <f>VLOOKUP($A60,Data!$C:$T,12,FALSE)</f>
        <v>195</v>
      </c>
      <c r="P60" s="9">
        <f>VLOOKUP($A60,Data!$C:$T,13,FALSE)</f>
        <v>180</v>
      </c>
      <c r="Q60" s="9">
        <f t="shared" si="3"/>
        <v>270</v>
      </c>
      <c r="R60" s="12" t="str">
        <f>VLOOKUP($A60,Data!$C:$AC,25,FALSE)</f>
        <v>TVK;TVF;TVP;PST</v>
      </c>
      <c r="S60" s="12" t="str">
        <f>VLOOKUP($A60,Data!$C:$AC,27,FALSE)</f>
        <v>TVK;TVF;TVP;PST</v>
      </c>
      <c r="T60" s="12" t="str">
        <f>VLOOKUP($A60,Data!$C:$AC,26,FALSE)</f>
        <v>TEC003030;TEC003070;TEC058000</v>
      </c>
      <c r="U60" s="12" t="str">
        <f>VLOOKUP($A60,Data!$C:$T,17,FALSE)</f>
        <v>Crop insect pests, plant diseases &amp; weeds</v>
      </c>
      <c r="V60" s="12" t="str">
        <f>VLOOKUP($A60,Data!$C:$X,19,FALSE)</f>
        <v>Researchers in crop protection and agronomy, government and private sector agencies involved in sustainable agriculture, agrochemical companies manufacturing/selling crop protection products, agronomists and farmers wanting to broaden their knowledge on bioprotectants</v>
      </c>
      <c r="W60" s="6" t="str">
        <f t="shared" si="4"/>
        <v>https://shop.bdspublishing.com/store/bds/detail/workGroup/3-190-106382</v>
      </c>
      <c r="X60" s="14">
        <f>VLOOKUP($A60,Data!$C:$T,18,FALSE)</f>
        <v>106382</v>
      </c>
      <c r="Y60" s="8" t="s">
        <v>118</v>
      </c>
      <c r="Z60" s="6">
        <f t="shared" si="5"/>
        <v>24.222000000000001</v>
      </c>
    </row>
    <row r="61" spans="1:26" x14ac:dyDescent="0.25">
      <c r="A61" s="7">
        <v>9781786766014</v>
      </c>
      <c r="B61" s="12" t="str">
        <f>VLOOKUP($A61,Data!$C:$T,4,FALSE)</f>
        <v>Achieving durable disease resistance in cereals</v>
      </c>
      <c r="C61" s="12" t="str">
        <f>VLOOKUP($A61,Data!$C:$T,5,FALSE)</f>
        <v/>
      </c>
      <c r="D61" s="7">
        <f>VLOOKUP($A61,Data!$C:$T,2,FALSE)</f>
        <v>9781786766045</v>
      </c>
      <c r="E61" s="7">
        <f>VLOOKUP($A61,Data!$C:$T,3,FALSE)</f>
        <v>9781786766038</v>
      </c>
      <c r="F61" s="7" t="str">
        <f>VLOOKUP($A61,Data!$C:$AC,24,FALSE)</f>
        <v>10.19103/AS.2021.0092</v>
      </c>
      <c r="G61" s="9" t="str">
        <f>VLOOKUP($A61,Data!$C:$T,6,FALSE)</f>
        <v>Hardback</v>
      </c>
      <c r="H61" s="9">
        <f>VLOOKUP($A61,Data!$C:$T,7,FALSE)</f>
        <v>106</v>
      </c>
      <c r="I61" s="9" t="str">
        <f>VLOOKUP($A61,Data!$C:$T,8,FALSE)</f>
        <v>Active</v>
      </c>
      <c r="J61" s="16">
        <f>VLOOKUP($A61,Data!$C:$T,9,FALSE)</f>
        <v>44488</v>
      </c>
      <c r="K61" s="12" t="str">
        <f>VLOOKUP($A61,Data!$C:$T,15,FALSE)</f>
        <v>Edited by: Professor Richard Oliver, formerly Curtin University, Australia</v>
      </c>
      <c r="L61" s="12" t="str">
        <f>VLOOKUP($A61,Data!$C:$T,16,FALSE)</f>
        <v>&lt;b&gt;"This book is number 106 in the Burleigh Dodds Series in Agriculture Science and continues this excellent series of informative reviews in plant and animal agricultural production systems. This volume is a collection of chapters by experts in cereal diseases and disease management from around the world and contains some excellent detailed overviews on recent advances in our understanding of key cereal pathogens and advances in their management. It will be a valuable resource for wheat and barley focussed researchers, breeders and growers."&lt;/b&gt;&lt;br&gt;&lt;i&gt;(Professor Matt Dickinson, University of Nottingham, UK - Plant Pathology)&lt;/i&gt;&lt;br&gt;&lt;br&gt;It’s been estimated that up to 40% of crop yields are lost to pests and diseases worldwide, a problem exacerbated by increasing fungicide resistance. Given the continuous struggle between crops and the diseases which exploit them, achieving durable disease resistance remains a key challenge in ensuring global food security. A range of issues need to be addressed to meet this challenge for major diseases affecting cereal crops such as Fusarium, barley yellow dwarf virus (BYDV) and Septoria.&lt;br&gt;&lt;br&gt;&lt;i&gt;Achieving durable disease resistance in cereals&lt;/i&gt; provides an authoritative review of key advances, from better understanding of pathogen biology/epidemiology and plant-pathogen interactions, to identifying sources of resistance and advances in techniques for breeding new varieties. This collection offers a comprehensive review of research on achieving durable resistance to diseases such as Fusarium head blight, Septoria tritici blotch, Septoria nodorum blotch, tan spot, blast, BYDV and Ramularia.&lt;br&gt;&lt;br&gt;Edited by &lt;b&gt;Professor Richard Oliver&lt;/b&gt;, Curtin University, Australia, &lt;i&gt;Achieving durable disease resistance in cereals&lt;/i&gt; will be an excellent reference for researchers in cereal science, arable farmers, government and private sector agencies supporting cereal production and companies supplying the cereals sector (e.g. seed companies). It complements &lt;i&gt;Integrated disease management of wheat and barley&lt;/i&gt;, also edited by Professor Oliver, published by Burleigh Dodds Science in 2018.</v>
      </c>
      <c r="M61" s="9">
        <f>VLOOKUP($A61,Data!$C:$T,14,FALSE)</f>
        <v>970</v>
      </c>
      <c r="N61" s="9">
        <f>VLOOKUP($A61,Data!$C:$T,11,FALSE)</f>
        <v>180</v>
      </c>
      <c r="O61" s="9">
        <f>VLOOKUP($A61,Data!$C:$T,12,FALSE)</f>
        <v>235</v>
      </c>
      <c r="P61" s="9">
        <f>VLOOKUP($A61,Data!$C:$T,13,FALSE)</f>
        <v>215</v>
      </c>
      <c r="Q61" s="9">
        <f t="shared" si="3"/>
        <v>325</v>
      </c>
      <c r="R61" s="12" t="str">
        <f>VLOOKUP($A61,Data!$C:$AC,25,FALSE)</f>
        <v>TVKC;TVP;TVF</v>
      </c>
      <c r="S61" s="12" t="str">
        <f>VLOOKUP($A61,Data!$C:$AC,27,FALSE)</f>
        <v>TVK;TVF;TVP</v>
      </c>
      <c r="T61" s="12" t="str">
        <f>VLOOKUP($A61,Data!$C:$AC,26,FALSE)</f>
        <v>TEC003030;TEC003070;TEC058000</v>
      </c>
      <c r="U61" s="12" t="str">
        <f>VLOOKUP($A61,Data!$C:$T,17,FALSE)</f>
        <v>Crop insect pests, plant diseases &amp; weeds</v>
      </c>
      <c r="V61" s="12" t="str">
        <f>VLOOKUP($A61,Data!$C:$X,19,FALSE)</f>
        <v>Researchers in cereal science, arable farmers, government and private sector agencies supporting cereal production and companies supplying the cereals sector (e.g. seed companies, fertiliser and pesticide manufacturers)</v>
      </c>
      <c r="W61" s="6" t="str">
        <f t="shared" si="4"/>
        <v>https://shop.bdspublishing.com/store/bds/detail/workgroup/3-190-106408</v>
      </c>
      <c r="X61" s="14">
        <f>VLOOKUP($A61,Data!$C:$T,18,FALSE)</f>
        <v>106408</v>
      </c>
      <c r="Y61" s="8" t="s">
        <v>121</v>
      </c>
      <c r="Z61" s="6">
        <f t="shared" si="5"/>
        <v>32.01</v>
      </c>
    </row>
    <row r="62" spans="1:26" s="6" customFormat="1" x14ac:dyDescent="0.25">
      <c r="A62" s="7">
        <v>9781786766205</v>
      </c>
      <c r="B62" s="12" t="str">
        <f>VLOOKUP($A62,Data!$C:$T,4,FALSE)</f>
        <v>Seaweed and microalgae as alternative sources of protein</v>
      </c>
      <c r="C62" s="12" t="str">
        <f>VLOOKUP($A62,Data!$C:$T,5,FALSE)</f>
        <v/>
      </c>
      <c r="D62" s="7">
        <f>VLOOKUP($A62,Data!$C:$T,2,FALSE)</f>
        <v>9781786766236</v>
      </c>
      <c r="E62" s="7">
        <f>VLOOKUP($A62,Data!$C:$T,3,FALSE)</f>
        <v>9781786766229</v>
      </c>
      <c r="F62" s="7" t="str">
        <f>VLOOKUP($A62,Data!$C:$AC,24,FALSE)</f>
        <v>10.19103/AS.2021.0091</v>
      </c>
      <c r="G62" s="9" t="str">
        <f>VLOOKUP($A62,Data!$C:$T,6,FALSE)</f>
        <v>Hardback</v>
      </c>
      <c r="H62" s="9">
        <f>VLOOKUP($A62,Data!$C:$T,7,FALSE)</f>
        <v>107</v>
      </c>
      <c r="I62" s="9" t="str">
        <f>VLOOKUP($A62,Data!$C:$T,8,FALSE)</f>
        <v>Active</v>
      </c>
      <c r="J62" s="16">
        <f>VLOOKUP($A62,Data!$C:$T,9,FALSE)</f>
        <v>44453</v>
      </c>
      <c r="K62" s="12" t="str">
        <f>VLOOKUP($A62,Data!$C:$T,15,FALSE)</f>
        <v>Edited by: Professor Xin Gen Lei, Cornell University, USA</v>
      </c>
      <c r="L62" s="12" t="str">
        <f>VLOOKUP($A62,Data!$C:$T,16,FALSE)</f>
        <v>&lt;b&gt;"…this book covers a range of algal phyla, specialised algal bioprocessing and application topics that make it very interesting for a broad audience. Each chapter covers a theme in such a way that can easily be read by a non-specialist but, as the  authors incorporate recent published papers, the book will also be interesting for experts...I also recommend the book for entrepreneurs and technical staff working in different algal-based operations."&lt;/b&gt; &lt;i&gt;(Journal of Phycology)&lt;/i&gt;&lt;br&gt;&lt;br&gt;As the global demand for meat increases due to population and economic growth, more pressure has been placed on the animal feed sector to support sustainable livestock production, whilst also ensuring the nutritional value and palatability of feed. With traditional sources of protein, including oilseeds and distiller grains, considered as major contributors to climate change, there is growing interest in establishing alternative, more ‘climate-smart’ sources of protein, such as seaweed and other forms of microalgae that can supplement livestock diets.&lt;br&gt;&lt;br&gt;&lt;i&gt;Seaweed and microalgae as alternative sources of protein&lt;/i&gt; summarises current advances in utilising macroalgae and microalgae as alternative sources of proteins. The collection reviews processes of protein formation in macroalgae and microalgae, macroalgae farming and processing as well as microalgae bioprocessing. Chapters also discuss the practical application of seaweed as an alternative protein source in ruminant, pig, poultry and fish diets.&lt;br&gt;&lt;br&gt;Edited by Professor Xin Gen Lei, Cornell University, USA, &lt;i&gt;Seaweed and microalgae as alternative sources of protein&lt;/i&gt; will be a standard reference for researchers from universities or other research centres involved in macroalgae/microalgae production and livestock nutrition, companies involved in the manufacture or supply of animal feed or livestock nutrition services, government and other agencies regulating the animal feed sector, as well as farmers interested in furthering their knowledge on recent developments in the animal feed/livestock nutrition sector.&lt;br&gt;</v>
      </c>
      <c r="M62" s="9">
        <f>VLOOKUP($A62,Data!$C:$T,14,FALSE)</f>
        <v>344</v>
      </c>
      <c r="N62" s="9">
        <f>VLOOKUP($A62,Data!$C:$T,11,FALSE)</f>
        <v>140</v>
      </c>
      <c r="O62" s="9">
        <f>VLOOKUP($A62,Data!$C:$T,12,FALSE)</f>
        <v>180</v>
      </c>
      <c r="P62" s="9">
        <f>VLOOKUP($A62,Data!$C:$T,13,FALSE)</f>
        <v>170</v>
      </c>
      <c r="Q62" s="9">
        <f t="shared" si="3"/>
        <v>250</v>
      </c>
      <c r="R62" s="12" t="str">
        <f>VLOOKUP($A62,Data!$C:$AC,25,FALSE)</f>
        <v>TVT;TVF;TVK;TVH</v>
      </c>
      <c r="S62" s="12" t="str">
        <f>VLOOKUP($A62,Data!$C:$AC,27,FALSE)</f>
        <v>PSPA;TVF;TVK;TVH</v>
      </c>
      <c r="T62" s="12" t="str">
        <f>VLOOKUP($A62,Data!$C:$AC,26,FALSE)</f>
        <v>TEC049000;TEC003030;TEC003070;TEC003020</v>
      </c>
      <c r="U62" s="12" t="str">
        <f>VLOOKUP($A62,Data!$C:$T,17,FALSE)</f>
        <v>Alternative nutrient sources</v>
      </c>
      <c r="V62" s="12" t="str">
        <f>VLOOKUP($A62,Data!$C:$X,19,FALSE)</f>
        <v>Researchers from universities or other research centres interested in livestock nutrition, companies involved in the manufacture or supply of animal feed or livestock nutrition services, government and other agencies regulating the animal feed sector, farmers interested in furthering their knowledge on recent developments in the animal feed sector.</v>
      </c>
      <c r="W62" s="6" t="str">
        <f t="shared" si="4"/>
        <v>https://shop.bdspublishing.com/store/bds/detail/workGroup/3-190-106363</v>
      </c>
      <c r="X62" s="14">
        <f>VLOOKUP($A62,Data!$C:$T,18,FALSE)</f>
        <v>106363</v>
      </c>
      <c r="Y62" s="8" t="s">
        <v>118</v>
      </c>
      <c r="Z62" s="6">
        <f t="shared" si="5"/>
        <v>11.352</v>
      </c>
    </row>
    <row r="63" spans="1:26" s="6" customFormat="1" x14ac:dyDescent="0.25">
      <c r="A63" s="7">
        <v>9781786764676</v>
      </c>
      <c r="B63" s="12" t="str">
        <f>VLOOKUP($A63,Data!$C:$T,4,FALSE)</f>
        <v>Improving dairy herd health</v>
      </c>
      <c r="C63" s="12" t="str">
        <f>VLOOKUP($A63,Data!$C:$T,5,FALSE)</f>
        <v/>
      </c>
      <c r="D63" s="7">
        <f>VLOOKUP($A63,Data!$C:$T,2,FALSE)</f>
        <v>9781786764706</v>
      </c>
      <c r="E63" s="7">
        <f>VLOOKUP($A63,Data!$C:$T,3,FALSE)</f>
        <v>9781786764690</v>
      </c>
      <c r="F63" s="7" t="str">
        <f>VLOOKUP($A63,Data!$C:$AC,24,FALSE)</f>
        <v>10.19103/AS.2021.0086</v>
      </c>
      <c r="G63" s="9" t="str">
        <f>VLOOKUP($A63,Data!$C:$T,6,FALSE)</f>
        <v>Hardback</v>
      </c>
      <c r="H63" s="9">
        <f>VLOOKUP($A63,Data!$C:$T,7,FALSE)</f>
        <v>102</v>
      </c>
      <c r="I63" s="9" t="str">
        <f>VLOOKUP($A63,Data!$C:$T,8,FALSE)</f>
        <v>Active</v>
      </c>
      <c r="J63" s="16">
        <f>VLOOKUP($A63,Data!$C:$T,9,FALSE)</f>
        <v>44397</v>
      </c>
      <c r="K63" s="12" t="str">
        <f>VLOOKUP($A63,Data!$C:$T,15,FALSE)</f>
        <v>Edited by: Professor Emeritus Emile Bouchard, University of Montreal, Canada</v>
      </c>
      <c r="L63" s="12" t="str">
        <f>VLOOKUP($A63,Data!$C:$T,16,FALSE)</f>
        <v xml:space="preserve">Increasing concern about over-reliance on antibiotics (resulting in antimicrobial resistance), as well as broader concerns about animal welfare, have put greater emphasis on preventative measures in maintaining the health of farm animals. Herd health management (HHM) programmes take a population approach based on quantitative epidemiology which makes it possible to assess disease risk and, as a result, prevent and manage diseases more effectively. &lt;br&gt;&lt;br&gt;&lt;i&gt;Improving dairy herd health&lt;/i&gt; reviews key challenges in dairy herd health management, such as effective monitoring and diagnosis of infectious diseases, as well as recent developments in areas such as disease prevention and disease surveillance. This collection reviews HHM issues across the dairy cow life cycle, from reproduction and calf health to the transition stage and replacement of stock. Later chapters discuss the successful implementation of HHM programmes in specific instances, from maintaining udder and hoof health, to preventing metabolic disorders, bacterial and viral diseases, as well as parasitic infections. </v>
      </c>
      <c r="M63" s="9">
        <f>VLOOKUP($A63,Data!$C:$T,14,FALSE)</f>
        <v>490</v>
      </c>
      <c r="N63" s="9">
        <f>VLOOKUP($A63,Data!$C:$T,11,FALSE)</f>
        <v>150</v>
      </c>
      <c r="O63" s="9">
        <f>VLOOKUP($A63,Data!$C:$T,12,FALSE)</f>
        <v>195</v>
      </c>
      <c r="P63" s="9">
        <f>VLOOKUP($A63,Data!$C:$T,13,FALSE)</f>
        <v>180</v>
      </c>
      <c r="Q63" s="9">
        <f t="shared" si="3"/>
        <v>270</v>
      </c>
      <c r="R63" s="12" t="str">
        <f>VLOOKUP($A63,Data!$C:$AC,25,FALSE)</f>
        <v>TVHF;TVF;TVB</v>
      </c>
      <c r="S63" s="12" t="str">
        <f>VLOOKUP($A63,Data!$C:$AC,27,FALSE)</f>
        <v>TVHF;TVF;TVB</v>
      </c>
      <c r="T63" s="12" t="str">
        <f>VLOOKUP($A63,Data!$C:$AC,26,FALSE)</f>
        <v>TEC003020;TEC003070</v>
      </c>
      <c r="U63" s="12" t="str">
        <f>VLOOKUP($A63,Data!$C:$T,17,FALSE)</f>
        <v>Dairy</v>
      </c>
      <c r="V63" s="12" t="str">
        <f>VLOOKUP($A63,Data!$C:$X,19,FALSE)</f>
        <v>University and other researchers in dairy and veterinary science;dairy veterinary practitioners;governments and other agencies responsible for disease prevention and control on dairy farms;companies providing veterinary and nutritional products to optimise dairy cattle health;farmers instigating herd health programmes</v>
      </c>
      <c r="W63" s="6" t="str">
        <f t="shared" si="4"/>
        <v>https://shop.bdspublishing.com/store/bds/detail/workGroup/3-190-89135</v>
      </c>
      <c r="X63" s="14">
        <f>VLOOKUP($A63,Data!$C:$T,18,FALSE)</f>
        <v>89135</v>
      </c>
      <c r="Y63" s="8" t="s">
        <v>118</v>
      </c>
      <c r="Z63" s="6">
        <f t="shared" si="5"/>
        <v>16.170000000000002</v>
      </c>
    </row>
    <row r="64" spans="1:26" s="6" customFormat="1" x14ac:dyDescent="0.25">
      <c r="A64" s="7">
        <v>9781786764393</v>
      </c>
      <c r="B64" s="12" t="str">
        <f>VLOOKUP($A64,Data!$C:$T,4,FALSE)</f>
        <v>Reducing greenhouse gas emissions from livestock production</v>
      </c>
      <c r="C64" s="12" t="str">
        <f>VLOOKUP($A64,Data!$C:$T,5,FALSE)</f>
        <v/>
      </c>
      <c r="D64" s="7">
        <f>VLOOKUP($A64,Data!$C:$T,2,FALSE)</f>
        <v>9781786764423</v>
      </c>
      <c r="E64" s="7">
        <f>VLOOKUP($A64,Data!$C:$T,3,FALSE)</f>
        <v>9781786764416</v>
      </c>
      <c r="F64" s="7" t="str">
        <f>VLOOKUP($A64,Data!$C:$AC,24,FALSE)</f>
        <v>10.19103/AS.2020.0077</v>
      </c>
      <c r="G64" s="9" t="str">
        <f>VLOOKUP($A64,Data!$C:$T,6,FALSE)</f>
        <v>Hardback</v>
      </c>
      <c r="H64" s="9">
        <f>VLOOKUP($A64,Data!$C:$T,7,FALSE)</f>
        <v>95</v>
      </c>
      <c r="I64" s="9" t="str">
        <f>VLOOKUP($A64,Data!$C:$T,8,FALSE)</f>
        <v>Active</v>
      </c>
      <c r="J64" s="16">
        <f>VLOOKUP($A64,Data!$C:$T,9,FALSE)</f>
        <v>44397</v>
      </c>
      <c r="K64" s="12" t="str">
        <f>VLOOKUP($A64,Data!$C:$T,15,FALSE)</f>
        <v>Edited by: Dr Richard Baines, Royal Agricultural University, UK</v>
      </c>
      <c r="L64" s="12" t="str">
        <f>VLOOKUP($A64,Data!$C:$T,16,FALSE)</f>
        <v>Recent IPCC reports have highlighted the environmental impact of livestock production as a major source of non-CO2 emissions: methane (CH4), nitrous oxide (N2O) and ammonia (NH3). The livestock sector must react to these reports and develop or implement methods that can reduce greenhouse (GHG) emissions from livestock production.&lt;br&gt;&lt;br&gt;&lt;i&gt;Reducing greenhouse gas emissions from livestock production&lt;/i&gt; provides authoritative reviews on measuring GHG emissions from livestock as well as the range of methods that can be applied to reduce emissions, ranging from breeding to animal health and manure management. The collection also reviews nutritional approaches such as improving forage quality and the use of plant bioactive compounds and other feed supplements to limit emissions by modifying the rumen environment. &lt;br&gt;&lt;br&gt;Drawing in an international range of expert authors, &lt;i&gt;Reducing greenhouse gas emissions from livestock production&lt;/i&gt; summarises what we can do to make livestock production more sustainable and viable for the future. It will be a major reference for the livestock (particularly dairy) science research community, environmental scientists, government and other agencies tackling the challenge of climate change, as well as companies involved in livestock production and processing of dairy and meat products.</v>
      </c>
      <c r="M64" s="9">
        <f>VLOOKUP($A64,Data!$C:$T,14,FALSE)</f>
        <v>358</v>
      </c>
      <c r="N64" s="9">
        <f>VLOOKUP($A64,Data!$C:$T,11,FALSE)</f>
        <v>150</v>
      </c>
      <c r="O64" s="9">
        <f>VLOOKUP($A64,Data!$C:$T,12,FALSE)</f>
        <v>195</v>
      </c>
      <c r="P64" s="9">
        <f>VLOOKUP($A64,Data!$C:$T,13,FALSE)</f>
        <v>180</v>
      </c>
      <c r="Q64" s="9">
        <f t="shared" si="3"/>
        <v>270</v>
      </c>
      <c r="R64" s="12" t="str">
        <f>VLOOKUP($A64,Data!$C:$AC,25,FALSE)</f>
        <v>TVF;RNPG;TVHF</v>
      </c>
      <c r="S64" s="12" t="str">
        <f>VLOOKUP($A64,Data!$C:$AC,27,FALSE)</f>
        <v>TVF;RNPG;TVHF</v>
      </c>
      <c r="T64" s="12" t="str">
        <f>VLOOKUP($A64,Data!$C:$AC,26,FALSE)</f>
        <v>TEC003070;SCI092000;TEC003020</v>
      </c>
      <c r="U64" s="12" t="str">
        <f>VLOOKUP($A64,Data!$C:$T,17,FALSE)</f>
        <v>Livestock management</v>
      </c>
      <c r="V64" s="12" t="str">
        <f>VLOOKUP($A64,Data!$C:$X,19,FALSE)</f>
        <v>University and other livestock (particularly dairy) science researchers; environmental scientists; government and other agencies tackling the challenge of climate change; companies involved in livestock production and processing of dairy and meat products</v>
      </c>
      <c r="W64" s="6" t="str">
        <f t="shared" si="4"/>
        <v>https://shop.bdspublishing.com/store/bds/detail/workGroup/3-190-89132</v>
      </c>
      <c r="X64" s="14">
        <f>VLOOKUP($A64,Data!$C:$T,18,FALSE)</f>
        <v>89132</v>
      </c>
      <c r="Y64" s="8" t="s">
        <v>118</v>
      </c>
      <c r="Z64" s="6">
        <f t="shared" si="5"/>
        <v>11.814</v>
      </c>
    </row>
    <row r="65" spans="1:26" s="6" customFormat="1" x14ac:dyDescent="0.25">
      <c r="A65" s="7">
        <v>9781786764263</v>
      </c>
      <c r="B65" s="12" t="str">
        <f>VLOOKUP($A65,Data!$C:$T,4,FALSE)</f>
        <v>Advances in measuring soil health</v>
      </c>
      <c r="C65" s="12" t="str">
        <f>VLOOKUP($A65,Data!$C:$T,5,FALSE)</f>
        <v/>
      </c>
      <c r="D65" s="7">
        <f>VLOOKUP($A65,Data!$C:$T,2,FALSE)</f>
        <v>9781786764294</v>
      </c>
      <c r="E65" s="7">
        <f>VLOOKUP($A65,Data!$C:$T,3,FALSE)</f>
        <v>9781786764287</v>
      </c>
      <c r="F65" s="7" t="str">
        <f>VLOOKUP($A65,Data!$C:$AC,24,FALSE)</f>
        <v>10.19103/AS.2020.0079</v>
      </c>
      <c r="G65" s="9" t="str">
        <f>VLOOKUP($A65,Data!$C:$T,6,FALSE)</f>
        <v>Hardback</v>
      </c>
      <c r="H65" s="9">
        <f>VLOOKUP($A65,Data!$C:$T,7,FALSE)</f>
        <v>92</v>
      </c>
      <c r="I65" s="9" t="str">
        <f>VLOOKUP($A65,Data!$C:$T,8,FALSE)</f>
        <v>Active</v>
      </c>
      <c r="J65" s="16">
        <f>VLOOKUP($A65,Data!$C:$T,9,FALSE)</f>
        <v>44369</v>
      </c>
      <c r="K65" s="12" t="str">
        <f>VLOOKUP($A65,Data!$C:$T,15,FALSE)</f>
        <v>Edited by: Professor Wilfred Otten, Cranfield University, UK</v>
      </c>
      <c r="L65" s="12" t="str">
        <f>VLOOKUP($A65,Data!$C:$T,16,FALSE)</f>
        <v>Understanding and measuring the different dimensions of soil health is key to achieving regenerative agriculture. There has been a wealth of research on developing better analytical techniques to measure the biological, physical and chemical properties of soils. &lt;br&gt;&lt;br&gt;&lt;i&gt;Advances in measuring soil health&lt;/i&gt; reviews these developments and their implications for better management of farm soils. The volume begins by reviewing advances in measuring soil biological activity such as earthworms and fungi as indicators of soil health. The collection also surveys developments in measuring soil physical properties through advances in visual, imaging and geophysical techniques, as well as the methods used to measure chemical properties such as soil organic carbon. It concludes by looking at how measurement can be translated into farming practice through soil health indicators and decision support systems.&lt;br&gt;&lt;br&gt;With its distinguished editor and expert authors, &lt;i&gt;Advances in measuring soil health&lt;/i&gt; will be a standard reference for university and other researchers in soil and crop science, government and other agencies responsible for the health of agricultural soils, companies providing soil monitoring services, and farmers wishing to know more about the latest developments in soil monitoring.</v>
      </c>
      <c r="M65" s="9">
        <f>VLOOKUP($A65,Data!$C:$T,14,FALSE)</f>
        <v>382</v>
      </c>
      <c r="N65" s="9">
        <f>VLOOKUP($A65,Data!$C:$T,11,FALSE)</f>
        <v>180</v>
      </c>
      <c r="O65" s="9">
        <f>VLOOKUP($A65,Data!$C:$T,12,FALSE)</f>
        <v>235</v>
      </c>
      <c r="P65" s="9">
        <f>VLOOKUP($A65,Data!$C:$T,13,FALSE)</f>
        <v>215</v>
      </c>
      <c r="Q65" s="9">
        <f t="shared" si="3"/>
        <v>325</v>
      </c>
      <c r="R65" s="12" t="str">
        <f>VLOOKUP($A65,Data!$C:$AC,25,FALSE)</f>
        <v>RBGB;TVF;TVK</v>
      </c>
      <c r="S65" s="12" t="str">
        <f>VLOOKUP($A65,Data!$C:$AC,27,FALSE)</f>
        <v>TVBP;TVF;TVK</v>
      </c>
      <c r="T65" s="12" t="str">
        <f>VLOOKUP($A65,Data!$C:$AC,26,FALSE)</f>
        <v>TEC003060;TEC003030;TEC003070</v>
      </c>
      <c r="U65" s="12" t="str">
        <f>VLOOKUP($A65,Data!$C:$T,17,FALSE)</f>
        <v>Soil health</v>
      </c>
      <c r="V65" s="12" t="str">
        <f>VLOOKUP($A65,Data!$C:$X,19,FALSE)</f>
        <v>University and other researchers in soil and crop science; government and other agencies responsible for the health of agricultural soils; companies providing soil monitoring services; farmers wishing to know more about the latest developments in soil monitoring.</v>
      </c>
      <c r="W65" s="6" t="str">
        <f t="shared" si="4"/>
        <v>https://shop.bdspublishing.com/store/bds/detail/workGroup/3-190-89124</v>
      </c>
      <c r="X65" s="14">
        <f>VLOOKUP($A65,Data!$C:$T,18,FALSE)</f>
        <v>89124</v>
      </c>
      <c r="Y65" s="8" t="s">
        <v>118</v>
      </c>
      <c r="Z65" s="6">
        <f t="shared" si="5"/>
        <v>12.606</v>
      </c>
    </row>
    <row r="66" spans="1:26" x14ac:dyDescent="0.25">
      <c r="A66" s="7">
        <v>9781786764638</v>
      </c>
      <c r="B66" s="12" t="str">
        <f>VLOOKUP($A66,Data!$C:$T,4,FALSE)</f>
        <v>Developing animal feed products</v>
      </c>
      <c r="C66" s="12" t="str">
        <f>VLOOKUP($A66,Data!$C:$T,5,FALSE)</f>
        <v/>
      </c>
      <c r="D66" s="7">
        <f>VLOOKUP($A66,Data!$C:$T,2,FALSE)</f>
        <v>9781786764669</v>
      </c>
      <c r="E66" s="7">
        <f>VLOOKUP($A66,Data!$C:$T,3,FALSE)</f>
        <v>9781786764652</v>
      </c>
      <c r="F66" s="7" t="str">
        <f>VLOOKUP($A66,Data!$C:$AC,24,FALSE)</f>
        <v>10.19103/AS.2021.0083</v>
      </c>
      <c r="G66" s="9" t="str">
        <f>VLOOKUP($A66,Data!$C:$T,6,FALSE)</f>
        <v>Hardback</v>
      </c>
      <c r="H66" s="9">
        <f>VLOOKUP($A66,Data!$C:$T,7,FALSE)</f>
        <v>101</v>
      </c>
      <c r="I66" s="9" t="str">
        <f>VLOOKUP($A66,Data!$C:$T,8,FALSE)</f>
        <v>Active</v>
      </c>
      <c r="J66" s="16">
        <f>VLOOKUP($A66,Data!$C:$T,9,FALSE)</f>
        <v>44362</v>
      </c>
      <c r="K66" s="12" t="str">
        <f>VLOOKUP($A66,Data!$C:$T,15,FALSE)</f>
        <v>Edited by: Dr Navaratnam Partheeban, formerly Royal Agricultural University, UK</v>
      </c>
      <c r="L66" s="12" t="str">
        <f>VLOOKUP($A66,Data!$C:$T,16,FALSE)</f>
        <v>The animal feed sector faces increasingly complex challenges. It needs to improve feed digestibility/efficiency whilst also promoting growth and enhancing both product quality and safety. At the same time it has an increasingly important role in helping to promote animal health, welfare and the sustainability of farming.&lt;br&gt;&lt;br&gt;&lt;i&gt;Developing animal feed products&lt;/i&gt; reviews advances in optimising the key stages in developing successful new animal feed products, from assessing feed ingredients, product development and processing to maintaining quality and safety. The collection features authoritative discussions by leading experts on the relationship between nutrition and animal health, as well as how best to implement risk management systems for the prevention and control of contaminants present in animal feed.&lt;br&gt;&lt;br&gt;Edited by Dr Navaratnam Partheeban, Royal Agricultural University, UK, &lt;i&gt;Developing animal feed products&lt;/i&gt; will be a standard reference for companies involved in the manufacture of animal feed, as well as researchers in livestock nutrition, government and other agencies regulating the animal feed sector.</v>
      </c>
      <c r="M66" s="9">
        <f>VLOOKUP($A66,Data!$C:$T,14,FALSE)</f>
        <v>256</v>
      </c>
      <c r="N66" s="9">
        <f>VLOOKUP($A66,Data!$C:$T,11,FALSE)</f>
        <v>150</v>
      </c>
      <c r="O66" s="9">
        <f>VLOOKUP($A66,Data!$C:$T,12,FALSE)</f>
        <v>195</v>
      </c>
      <c r="P66" s="9">
        <f>VLOOKUP($A66,Data!$C:$T,13,FALSE)</f>
        <v>180</v>
      </c>
      <c r="Q66" s="9">
        <f t="shared" ref="Q66:Q97" si="6">MROUND(N66*1.8,5)</f>
        <v>270</v>
      </c>
      <c r="R66" s="12" t="str">
        <f>VLOOKUP($A66,Data!$C:$AC,25,FALSE)</f>
        <v>TVH;TVB;TVF;TVHF</v>
      </c>
      <c r="S66" s="12" t="str">
        <f>VLOOKUP($A66,Data!$C:$AC,27,FALSE)</f>
        <v>TVH;TVB;TVF;TVHF</v>
      </c>
      <c r="T66" s="12" t="str">
        <f>VLOOKUP($A66,Data!$C:$AC,26,FALSE)</f>
        <v>TEC003020;TEC003070</v>
      </c>
      <c r="U66" s="12" t="str">
        <f>VLOOKUP($A66,Data!$C:$T,17,FALSE)</f>
        <v>Livestock management</v>
      </c>
      <c r="V66" s="12" t="str">
        <f>VLOOKUP($A66,Data!$C:$X,19,FALSE)</f>
        <v>Companies involved in the manufacture of animal feed;researchers in livestock nutrition;government and other agencies regulating the animal feed sector</v>
      </c>
      <c r="W66" s="6" t="str">
        <f t="shared" ref="W66:W97" si="7">CONCATENATE(Y66,X66)</f>
        <v>https://shop.bdspublishing.com/store/bds/detail/workGroup/3-190-89136</v>
      </c>
      <c r="X66" s="14">
        <f>VLOOKUP($A66,Data!$C:$T,18,FALSE)</f>
        <v>89136</v>
      </c>
      <c r="Y66" s="8" t="s">
        <v>118</v>
      </c>
      <c r="Z66" s="6">
        <f t="shared" ref="Z66:Z97" si="8">M66*0.033</f>
        <v>8.4480000000000004</v>
      </c>
    </row>
    <row r="67" spans="1:26" x14ac:dyDescent="0.25">
      <c r="A67" s="7">
        <v>9781786764799</v>
      </c>
      <c r="B67" s="12" t="str">
        <f>VLOOKUP($A67,Data!$C:$T,4,FALSE)</f>
        <v>Improving the nutritional and nutraceutical properties of wheat and other cereals</v>
      </c>
      <c r="C67" s="12" t="str">
        <f>VLOOKUP($A67,Data!$C:$T,5,FALSE)</f>
        <v/>
      </c>
      <c r="D67" s="7">
        <f>VLOOKUP($A67,Data!$C:$T,2,FALSE)</f>
        <v>9781786764829</v>
      </c>
      <c r="E67" s="7">
        <f>VLOOKUP($A67,Data!$C:$T,3,FALSE)</f>
        <v>9781786764812</v>
      </c>
      <c r="F67" s="7" t="str">
        <f>VLOOKUP($A67,Data!$C:$AC,24,FALSE)</f>
        <v>10.19103/AS.2021.0087</v>
      </c>
      <c r="G67" s="9" t="str">
        <f>VLOOKUP($A67,Data!$C:$T,6,FALSE)</f>
        <v>Hardback</v>
      </c>
      <c r="H67" s="9">
        <f>VLOOKUP($A67,Data!$C:$T,7,FALSE)</f>
        <v>81</v>
      </c>
      <c r="I67" s="9" t="str">
        <f>VLOOKUP($A67,Data!$C:$T,8,FALSE)</f>
        <v>Active</v>
      </c>
      <c r="J67" s="16">
        <f>VLOOKUP($A67,Data!$C:$T,9,FALSE)</f>
        <v>44327</v>
      </c>
      <c r="K67" s="12" t="str">
        <f>VLOOKUP($A67,Data!$C:$T,15,FALSE)</f>
        <v>Edited by: Professor Trust Beta, University of Manitoba, Canada</v>
      </c>
      <c r="L67" s="12" t="str">
        <f>VLOOKUP($A67,Data!$C:$T,16,FALSE)</f>
        <v>With more consumers moving away from traditional cereal-based foods due to concerns about health impacts, including wheat intolerance, the sector must develop next-generation nutritionally-enhanced cereal products to maximise market potential.&lt;br&gt;&lt;br&gt;&lt;i&gt;Improving the nutritional and nutraceutical properties of wheat and other cereals&lt;/i&gt; reviews key research into the nutritional components of cereals and their role in preventing chronic diseases, such as type 2 diabetes and cancer. Initial chapters cover our understanding of the nutritional value of starch, antioxidants and lipids in wheat.&lt;br&gt;&lt;br&gt; The book also details the interactions of these components with the gut and whether the way they are processed can inhibit or optimise benefits to overall human health. Final chapters review the key steps in nutritional enhancement of cereals such as wheat, spelt and millet.&lt;br&gt;&lt;br&gt;Edited by Professor Trust Beta, University of Manitoba, Canada, &lt;i&gt;Improving the nutritional and nutraceutical properties of wheat and other cereals&lt;/i&gt; will be an excellent reference framework for academic researchers in cereal science, arable farmers, manufacturers/suppliers of cereal nutrition products, as well as government and private sector agencies supporting cereal production.</v>
      </c>
      <c r="M67" s="9">
        <f>VLOOKUP($A67,Data!$C:$T,14,FALSE)</f>
        <v>380</v>
      </c>
      <c r="N67" s="9">
        <f>VLOOKUP($A67,Data!$C:$T,11,FALSE)</f>
        <v>145</v>
      </c>
      <c r="O67" s="9">
        <f>VLOOKUP($A67,Data!$C:$T,12,FALSE)</f>
        <v>190</v>
      </c>
      <c r="P67" s="9">
        <f>VLOOKUP($A67,Data!$C:$T,13,FALSE)</f>
        <v>175</v>
      </c>
      <c r="Q67" s="9">
        <f t="shared" si="6"/>
        <v>260</v>
      </c>
      <c r="R67" s="12" t="str">
        <f>VLOOKUP($A67,Data!$C:$AC,25,FALSE)</f>
        <v>TVKC;TVB;TVF</v>
      </c>
      <c r="S67" s="12" t="str">
        <f>VLOOKUP($A67,Data!$C:$AC,27,FALSE)</f>
        <v>TVK;TVF;TVB</v>
      </c>
      <c r="T67" s="12" t="str">
        <f>VLOOKUP($A67,Data!$C:$AC,26,FALSE)</f>
        <v>TEC003030;TEC003070</v>
      </c>
      <c r="U67" s="12" t="str">
        <f>VLOOKUP($A67,Data!$C:$T,17,FALSE)</f>
        <v>Cereals</v>
      </c>
      <c r="V67" s="12" t="str">
        <f>VLOOKUP($A67,Data!$C:$X,19,FALSE)</f>
        <v>Academic researchers in cereal science;arable farmers;manufacturers/suppliers of cereal nutrition products;government and private sector agencies supporting cereal production</v>
      </c>
      <c r="W67" s="6" t="str">
        <f t="shared" si="7"/>
        <v>https://shop.bdspublishing.com/store/bds/detail/workGroup/3-190-105791</v>
      </c>
      <c r="X67" s="14">
        <f>VLOOKUP($A67,Data!$C:$T,18,FALSE)</f>
        <v>105791</v>
      </c>
      <c r="Y67" s="8" t="s">
        <v>118</v>
      </c>
      <c r="Z67" s="6">
        <f t="shared" si="8"/>
        <v>12.540000000000001</v>
      </c>
    </row>
    <row r="68" spans="1:26" s="6" customFormat="1" x14ac:dyDescent="0.25">
      <c r="A68" s="7">
        <v>9781786764478</v>
      </c>
      <c r="B68" s="12" t="str">
        <f>VLOOKUP($A68,Data!$C:$T,4,FALSE)</f>
        <v>Genome editing for precision crop breeding</v>
      </c>
      <c r="C68" s="12" t="str">
        <f>VLOOKUP($A68,Data!$C:$T,5,FALSE)</f>
        <v/>
      </c>
      <c r="D68" s="7">
        <f>VLOOKUP($A68,Data!$C:$T,2,FALSE)</f>
        <v>9781786764508</v>
      </c>
      <c r="E68" s="7">
        <f>VLOOKUP($A68,Data!$C:$T,3,FALSE)</f>
        <v>9781786764492</v>
      </c>
      <c r="F68" s="7" t="str">
        <f>VLOOKUP($A68,Data!$C:$AC,24,FALSE)</f>
        <v>10.19103/AS.2020.0082</v>
      </c>
      <c r="G68" s="9" t="str">
        <f>VLOOKUP($A68,Data!$C:$T,6,FALSE)</f>
        <v>Hardback</v>
      </c>
      <c r="H68" s="9">
        <f>VLOOKUP($A68,Data!$C:$T,7,FALSE)</f>
        <v>97</v>
      </c>
      <c r="I68" s="9" t="str">
        <f>VLOOKUP($A68,Data!$C:$T,8,FALSE)</f>
        <v>Active</v>
      </c>
      <c r="J68" s="16">
        <f>VLOOKUP($A68,Data!$C:$T,9,FALSE)</f>
        <v>44306</v>
      </c>
      <c r="K68" s="12" t="str">
        <f>VLOOKUP($A68,Data!$C:$T,15,FALSE)</f>
        <v>Edited by: Dr Matthew R. Willmann, Cornell University, USA</v>
      </c>
      <c r="L68" s="12" t="str">
        <f>VLOOKUP($A68,Data!$C:$T,16,FALSE)</f>
        <v>Genome editing is rapidly transforming plant research. The technique offers unparalleled precision in breeding without the need to introduce foreign DNA into plants. CRISPR/Cas systems have established themselves as the leading technique in genome editing.&lt;br&gt;&lt;br&gt;&lt;i&gt; Genome editing for precision crop breeding&lt;/i&gt; takes stock of the wealth of research on these techniques and their potential in crop breeding. Chapters in this volume review advances in techniques such as TALENS and zinc finger nucleases, double-strand break repair techniques, insertion-based genome edits, base editing, guide RNAs and gRNA/Cas9 constructs. This collection also surveys applications of gene editing in improving key traits in key cereal crops including barley, maize and sorghum as well as brassicas, tomatoes and perennials.&lt;br&gt;&lt;br&gt;With its distinguished editor and international team of expert authors, &lt;i&gt;Genome editing for precision crop breeding&lt;/i&gt; will be a standard reference for university and other researchers involved in crop breeding, government and other agencies involved in regulating advances in crop breeding (such as genetic modification), crop breeding companies and farmers interested in the latest breeding techniques.</v>
      </c>
      <c r="M68" s="9">
        <f>VLOOKUP($A68,Data!$C:$T,14,FALSE)</f>
        <v>494</v>
      </c>
      <c r="N68" s="9">
        <f>VLOOKUP($A68,Data!$C:$T,11,FALSE)</f>
        <v>150</v>
      </c>
      <c r="O68" s="9">
        <f>VLOOKUP($A68,Data!$C:$T,12,FALSE)</f>
        <v>195</v>
      </c>
      <c r="P68" s="9">
        <f>VLOOKUP($A68,Data!$C:$T,13,FALSE)</f>
        <v>180</v>
      </c>
      <c r="Q68" s="9">
        <f t="shared" si="6"/>
        <v>270</v>
      </c>
      <c r="R68" s="12" t="str">
        <f>VLOOKUP($A68,Data!$C:$AC,25,FALSE)</f>
        <v>TVK;TVF</v>
      </c>
      <c r="S68" s="12" t="str">
        <f>VLOOKUP($A68,Data!$C:$AC,27,FALSE)</f>
        <v>TVK;TVF</v>
      </c>
      <c r="T68" s="12" t="str">
        <f>VLOOKUP($A68,Data!$C:$AC,26,FALSE)</f>
        <v>TEC003030;TEC003070</v>
      </c>
      <c r="U68" s="12" t="str">
        <f>VLOOKUP($A68,Data!$C:$T,17,FALSE)</f>
        <v>Crop physiology &amp; breeding</v>
      </c>
      <c r="V68" s="12" t="str">
        <f>VLOOKUP($A68,Data!$C:$X,19,FALSE)</f>
        <v>University and other researchers involved in crop breeding; government and other agencies involved in regulating advances in crop breeding (such as genetic modification); crop breeding companies; farmers interested in the latest breeding techniques.</v>
      </c>
      <c r="W68" s="6" t="str">
        <f t="shared" si="7"/>
        <v>https://shop.bdspublishing.com/store/bds/detail/workGroup/3-190-89126</v>
      </c>
      <c r="X68" s="14">
        <f>VLOOKUP($A68,Data!$C:$T,18,FALSE)</f>
        <v>89126</v>
      </c>
      <c r="Y68" s="8" t="s">
        <v>118</v>
      </c>
      <c r="Z68" s="6">
        <f t="shared" si="8"/>
        <v>16.302</v>
      </c>
    </row>
    <row r="69" spans="1:26" s="6" customFormat="1" x14ac:dyDescent="0.25">
      <c r="A69" s="7">
        <v>9781786764515</v>
      </c>
      <c r="B69" s="12" t="str">
        <f>VLOOKUP($A69,Data!$C:$T,4,FALSE)</f>
        <v>Plant genetic resources</v>
      </c>
      <c r="C69" s="12" t="str">
        <f>VLOOKUP($A69,Data!$C:$T,5,FALSE)</f>
        <v>A review of current research and future needs</v>
      </c>
      <c r="D69" s="7">
        <f>VLOOKUP($A69,Data!$C:$T,2,FALSE)</f>
        <v>9781786764546</v>
      </c>
      <c r="E69" s="7">
        <f>VLOOKUP($A69,Data!$C:$T,3,FALSE)</f>
        <v>9781786764539</v>
      </c>
      <c r="F69" s="7" t="str">
        <f>VLOOKUP($A69,Data!$C:$AC,24,FALSE)</f>
        <v>10.19103/AS.2020.0085</v>
      </c>
      <c r="G69" s="9" t="str">
        <f>VLOOKUP($A69,Data!$C:$T,6,FALSE)</f>
        <v>Hardback</v>
      </c>
      <c r="H69" s="9">
        <f>VLOOKUP($A69,Data!$C:$T,7,FALSE)</f>
        <v>100</v>
      </c>
      <c r="I69" s="9" t="str">
        <f>VLOOKUP($A69,Data!$C:$T,8,FALSE)</f>
        <v>Active</v>
      </c>
      <c r="J69" s="16">
        <f>VLOOKUP($A69,Data!$C:$T,9,FALSE)</f>
        <v>44278</v>
      </c>
      <c r="K69" s="12" t="str">
        <f>VLOOKUP($A69,Data!$C:$T,15,FALSE)</f>
        <v>Edited by: Dr M. Ehsan Dulloo, Bioversity International, Italy</v>
      </c>
      <c r="L69" s="12" t="str">
        <f>VLOOKUP($A69,Data!$C:$T,16,FALSE)</f>
        <v>&lt;b&gt;"It is likely that &lt;i&gt;Plant genetic resources&lt;/i&gt; will become the essential methods manual to facilitate their international exchange and local dissemination. It may well become the standard reference for researchers at universities, institutes, government departments and plant nurseries for many years. It provides an indispensable contribution as a handbook for plant collectors."&lt;/b&gt;&lt;br&gt;&lt;i&gt;(Plant Science Bulletin - Botanical Society of America)&lt;/i&gt;&lt;br&gt;&lt;br&gt;Maintaining and benefitting from plant genetic diversity are key challenges facing agriculture. Challenges include a narrowing genetic base for many key crops, the loss of landraces and wild varieties with agricultural intensification and urbanisation, and the need to develop the role of existing gene banks from repository of genetic diversity to enablers of the flow of germplasm and genetic information for breeding more robust varieties. &lt;br&gt;&lt;br&gt;&lt;i&gt;Plant genetic resources: A review of current research and future needs&lt;/i&gt; surveys the wealth of research addressing these challenges and the opportunity for a more integrated, global approach to protecting and leveraging plant genetic diversity for a more sustainable agriculture. The book assesses ways of valuing and monitoring plant genetic diversity and discusses advances in &lt;i&gt;in-situ&lt;/i&gt; and &lt;i&gt;ex-situ&lt;/i&gt; strategies for conserving plant genetic diversity. The book concludes by reviewing ways of enhancing the use of plant genetic diversity, including participatory plant breeding programmes and more effective seed systems.&lt;br&gt;&lt;br&gt;With its eminent editor and range of international expertise, &lt;i&gt;Plant genetic resources: A review of current research and future needs&lt;/i&gt; will be a standard reference for university and other researchers studying crop genetic resources and breeding, staff managing genebanks and germplasm collections, government and other agencies regulating the collection, storage and exchange of germplasm, as well as companies involved in crop breeding.&lt;br&gt;&lt;br&gt;</v>
      </c>
      <c r="M69" s="9">
        <f>VLOOKUP($A69,Data!$C:$T,14,FALSE)</f>
        <v>352</v>
      </c>
      <c r="N69" s="9">
        <f>VLOOKUP($A69,Data!$C:$T,11,FALSE)</f>
        <v>160</v>
      </c>
      <c r="O69" s="9">
        <f>VLOOKUP($A69,Data!$C:$T,12,FALSE)</f>
        <v>210</v>
      </c>
      <c r="P69" s="9">
        <f>VLOOKUP($A69,Data!$C:$T,13,FALSE)</f>
        <v>190</v>
      </c>
      <c r="Q69" s="9">
        <f t="shared" si="6"/>
        <v>290</v>
      </c>
      <c r="R69" s="12" t="str">
        <f>VLOOKUP($A69,Data!$C:$AC,25,FALSE)</f>
        <v>TVK;TVF;TVB;PSTD;PSTL</v>
      </c>
      <c r="S69" s="12" t="str">
        <f>VLOOKUP($A69,Data!$C:$AC,27,FALSE)</f>
        <v>TVK;PSTB;TVF;TVB</v>
      </c>
      <c r="T69" s="12" t="str">
        <f>VLOOKUP($A69,Data!$C:$AC,26,FALSE)</f>
        <v>TEC003030;TEC003070</v>
      </c>
      <c r="U69" s="12" t="str">
        <f>VLOOKUP($A69,Data!$C:$T,17,FALSE)</f>
        <v>Crop physiology &amp; breeding</v>
      </c>
      <c r="V69" s="12" t="str">
        <f>VLOOKUP($A69,Data!$C:$X,19,FALSE)</f>
        <v>University and other researchers studying crop genetic resources and breeding; staff managing genebanks and germplasm collections; government and other agencies regulating the collection, storage and exchange of germplasm; companies involved in crop breeding</v>
      </c>
      <c r="W69" s="6" t="str">
        <f t="shared" si="7"/>
        <v>https://shop.bdspublishing.com/store/bds/detail/workGroup/3-190-89127</v>
      </c>
      <c r="X69" s="14">
        <f>VLOOKUP($A69,Data!$C:$T,18,FALSE)</f>
        <v>89127</v>
      </c>
      <c r="Y69" s="8" t="s">
        <v>118</v>
      </c>
      <c r="Z69" s="6">
        <f t="shared" si="8"/>
        <v>11.616</v>
      </c>
    </row>
    <row r="70" spans="1:26" s="6" customFormat="1" x14ac:dyDescent="0.25">
      <c r="A70" s="7">
        <v>9781786764355</v>
      </c>
      <c r="B70" s="12" t="str">
        <f>VLOOKUP($A70,Data!$C:$T,4,FALSE)</f>
        <v>Advances in horticultural soilless culture</v>
      </c>
      <c r="C70" s="12" t="str">
        <f>VLOOKUP($A70,Data!$C:$T,5,FALSE)</f>
        <v/>
      </c>
      <c r="D70" s="7">
        <f>VLOOKUP($A70,Data!$C:$T,2,FALSE)</f>
        <v>9781786764386</v>
      </c>
      <c r="E70" s="7">
        <f>VLOOKUP($A70,Data!$C:$T,3,FALSE)</f>
        <v>9781786764379</v>
      </c>
      <c r="F70" s="7" t="str">
        <f>VLOOKUP($A70,Data!$C:$AC,24,FALSE)</f>
        <v>10.19103/AS.2020.0076</v>
      </c>
      <c r="G70" s="9" t="str">
        <f>VLOOKUP($A70,Data!$C:$T,6,FALSE)</f>
        <v>Hardback</v>
      </c>
      <c r="H70" s="9">
        <f>VLOOKUP($A70,Data!$C:$T,7,FALSE)</f>
        <v>94</v>
      </c>
      <c r="I70" s="9" t="str">
        <f>VLOOKUP($A70,Data!$C:$T,8,FALSE)</f>
        <v>Active</v>
      </c>
      <c r="J70" s="16">
        <f>VLOOKUP($A70,Data!$C:$T,9,FALSE)</f>
        <v>44250</v>
      </c>
      <c r="K70" s="12" t="str">
        <f>VLOOKUP($A70,Data!$C:$T,15,FALSE)</f>
        <v>Edited by: Professor Nazim S. Gruda, University of Bonn, Germany</v>
      </c>
      <c r="L70" s="12" t="str">
        <f>VLOOKUP($A70,Data!$C:$T,16,FALSE)</f>
        <v>&lt;b&gt;"This book provides an informative global perspective on soilless culture systems (SCS) around the world…the book promises to bring together the current best practice in SCS horticulture to create an important industry reference for all participants."&lt;/b&gt;&lt;i&gt; ISHS - Chronica Horticulturae&lt;/i&gt;&lt;br&gt;&lt;br&gt;Soilless cultivation techniques (including hydroponic systems) have attracted growing attention as a way of growing horticultural crops more efficiently without taking up more land. These controlled environment systems are also less vulnerable to climate change and are particularly suited to urban farming as part of the shift to more localised, circular food systems.&lt;br&gt;&lt;br&gt;&lt;i&gt;Advances in horticultural soilless culture&lt;/i&gt; provides a comprehensive assessment of recent research in this important area, paying close attention to the advances in optimising substrates for soilless cultivation, as well as the developments in solid and liquid-medium container systems, fertigation systems, modelling and process control. The collection includes case studies on horticultural crops such as tomatoes, strawberries and ornamentals.&lt;br&gt;&lt;br&gt;With its distinguished editor and international range of expert authors, &lt;i&gt;Advances in horticultural soilless culture&lt;/i&gt; will be a standard reference for university and other researchers involved in horticultural science, hydroponics and soilless cultivation. It will also be a valuable resource for government and other agencies supporting vertical and urban farming systems, as well as companies involved in this sector.</v>
      </c>
      <c r="M70" s="9">
        <f>VLOOKUP($A70,Data!$C:$T,14,FALSE)</f>
        <v>442</v>
      </c>
      <c r="N70" s="9">
        <f>VLOOKUP($A70,Data!$C:$T,11,FALSE)</f>
        <v>160</v>
      </c>
      <c r="O70" s="9">
        <f>VLOOKUP($A70,Data!$C:$T,12,FALSE)</f>
        <v>210</v>
      </c>
      <c r="P70" s="9">
        <f>VLOOKUP($A70,Data!$C:$T,13,FALSE)</f>
        <v>190</v>
      </c>
      <c r="Q70" s="9">
        <f t="shared" si="6"/>
        <v>290</v>
      </c>
      <c r="R70" s="12" t="str">
        <f>VLOOKUP($A70,Data!$C:$AC,25,FALSE)</f>
        <v>TVS;RBGB;TVF</v>
      </c>
      <c r="S70" s="12" t="str">
        <f>VLOOKUP($A70,Data!$C:$AC,27,FALSE)</f>
        <v>TVS;TVBP;TVF</v>
      </c>
      <c r="T70" s="12" t="str">
        <f>VLOOKUP($A70,Data!$C:$AC,26,FALSE)</f>
        <v>SCI073000;TEC003060;TEC003070</v>
      </c>
      <c r="U70" s="12" t="str">
        <f>VLOOKUP($A70,Data!$C:$T,17,FALSE)</f>
        <v>Horticulture</v>
      </c>
      <c r="V70" s="12" t="str">
        <f>VLOOKUP($A70,Data!$C:$X,19,FALSE)</f>
        <v>University and other researchers involved in horticultural science, hydroponics and soilless cultivation; government and other agencies supporting vertical and urban farming systems; companies involved in vertical farming and other methods of soilless cultivation</v>
      </c>
      <c r="W70" s="6" t="str">
        <f t="shared" si="7"/>
        <v>https://shop.bdspublishing.com/store/bds/detail/workGroup/3-190-89123</v>
      </c>
      <c r="X70" s="14">
        <f>VLOOKUP($A70,Data!$C:$T,18,FALSE)</f>
        <v>89123</v>
      </c>
      <c r="Y70" s="8" t="s">
        <v>118</v>
      </c>
      <c r="Z70" s="6">
        <f t="shared" si="8"/>
        <v>14.586</v>
      </c>
    </row>
    <row r="71" spans="1:26" s="6" customFormat="1" x14ac:dyDescent="0.25">
      <c r="A71" s="7">
        <v>9781786764591</v>
      </c>
      <c r="B71" s="12" t="str">
        <f>VLOOKUP($A71,Data!$C:$T,4,FALSE)</f>
        <v>Understanding the behaviour and improving the welfare of dairy cattle</v>
      </c>
      <c r="C71" s="12" t="str">
        <f>VLOOKUP($A71,Data!$C:$T,5,FALSE)</f>
        <v/>
      </c>
      <c r="D71" s="7">
        <f>VLOOKUP($A71,Data!$C:$T,2,FALSE)</f>
        <v>9781786764621</v>
      </c>
      <c r="E71" s="7">
        <f>VLOOKUP($A71,Data!$C:$T,3,FALSE)</f>
        <v>9781786764614</v>
      </c>
      <c r="F71" s="7" t="str">
        <f>VLOOKUP($A71,Data!$C:$AC,24,FALSE)</f>
        <v>10.19103/AS.2020.0084</v>
      </c>
      <c r="G71" s="9" t="str">
        <f>VLOOKUP($A71,Data!$C:$T,6,FALSE)</f>
        <v>Hardback</v>
      </c>
      <c r="H71" s="9">
        <f>VLOOKUP($A71,Data!$C:$T,7,FALSE)</f>
        <v>98</v>
      </c>
      <c r="I71" s="9" t="str">
        <f>VLOOKUP($A71,Data!$C:$T,8,FALSE)</f>
        <v>Active</v>
      </c>
      <c r="J71" s="16">
        <f>VLOOKUP($A71,Data!$C:$T,9,FALSE)</f>
        <v>44250</v>
      </c>
      <c r="K71" s="12" t="str">
        <f>VLOOKUP($A71,Data!$C:$T,15,FALSE)</f>
        <v>Edited by: Professor Marcia Endres, University of Minnesota, USA</v>
      </c>
      <c r="L71" s="12" t="str">
        <f>VLOOKUP($A71,Data!$C:$T,16,FALSE)</f>
        <v>The welfare of farmed animals such as cattle is an increasing concern for consumers and regulatory agencies. This book explores the science behind our understanding of dairy cow behaviour and ways to improve their welfare.&lt;br&gt;&lt;br&gt;&lt;i&gt;Understanding the behaviour and improving the welfare of dairy cattle&lt;/i&gt; summarises this wealth of recent research and reviews dairy cattle behaviour in areas such as cognition, learning, pain and stress. The collection features authoritative assessments by leading experts on developments in welfare indicators, monitoring and certification, as well as approaches to improve welfare practices of calves, heifers and transition cows at different stages of production including housing, transport and slaughter.&lt;br&gt;&lt;br&gt;With its distinguished author team and wide-ranging coverage, &lt;i&gt;Understanding the behaviour and improving the welfare of dairy cattle&lt;/i&gt; will be a standard reference for university and other researchers in dairy and veterinary science as well as ethology. It will also be a key reference for government and other agencies involved in regulating and monitoring farm animal welfare, as well as dairy farmers and companies processing milk and other dairy products.</v>
      </c>
      <c r="M71" s="9">
        <f>VLOOKUP($A71,Data!$C:$T,14,FALSE)</f>
        <v>274</v>
      </c>
      <c r="N71" s="9">
        <f>VLOOKUP($A71,Data!$C:$T,11,FALSE)</f>
        <v>150</v>
      </c>
      <c r="O71" s="9">
        <f>VLOOKUP($A71,Data!$C:$T,12,FALSE)</f>
        <v>195</v>
      </c>
      <c r="P71" s="9">
        <f>VLOOKUP($A71,Data!$C:$T,13,FALSE)</f>
        <v>180</v>
      </c>
      <c r="Q71" s="9">
        <f t="shared" si="6"/>
        <v>270</v>
      </c>
      <c r="R71" s="12" t="str">
        <f>VLOOKUP($A71,Data!$C:$AC,25,FALSE)</f>
        <v>TVHF;TVF;TVB</v>
      </c>
      <c r="S71" s="12" t="str">
        <f>VLOOKUP($A71,Data!$C:$AC,27,FALSE)</f>
        <v>TVHF;TVF;TVB</v>
      </c>
      <c r="T71" s="12" t="str">
        <f>VLOOKUP($A71,Data!$C:$AC,26,FALSE)</f>
        <v>TEC003020;TEC003070</v>
      </c>
      <c r="U71" s="12" t="str">
        <f>VLOOKUP($A71,Data!$C:$T,17,FALSE)</f>
        <v>Dairy</v>
      </c>
      <c r="V71" s="12" t="str">
        <f>VLOOKUP($A71,Data!$C:$X,19,FALSE)</f>
        <v>University and other researchers in dairy and veterinary science as well as ethology;government and other agencies involved in regulating and monitoring farm animal welfare;dairy farmers;companies processing milk and other dairy products</v>
      </c>
      <c r="W71" s="6" t="str">
        <f t="shared" si="7"/>
        <v>https://shop.bdspublishing.com/store/bds/detail/workgroup/3-190-89134</v>
      </c>
      <c r="X71" s="14">
        <f>VLOOKUP($A71,Data!$C:$T,18,FALSE)</f>
        <v>89134</v>
      </c>
      <c r="Y71" s="8" t="s">
        <v>121</v>
      </c>
      <c r="Z71" s="6">
        <f t="shared" si="8"/>
        <v>9.0419999999999998</v>
      </c>
    </row>
    <row r="72" spans="1:26" x14ac:dyDescent="0.25">
      <c r="A72" s="7">
        <v>9781786764430</v>
      </c>
      <c r="B72" s="12" t="str">
        <f>VLOOKUP($A72,Data!$C:$T,4,FALSE)</f>
        <v>Understanding the behaviour and improving the welfare of pigs</v>
      </c>
      <c r="C72" s="12" t="str">
        <f>VLOOKUP($A72,Data!$C:$T,5,FALSE)</f>
        <v/>
      </c>
      <c r="D72" s="7">
        <f>VLOOKUP($A72,Data!$C:$T,2,FALSE)</f>
        <v>9781786764461</v>
      </c>
      <c r="E72" s="7">
        <f>VLOOKUP($A72,Data!$C:$T,3,FALSE)</f>
        <v>9781786764454</v>
      </c>
      <c r="F72" s="7" t="str">
        <f>VLOOKUP($A72,Data!$C:$AC,24,FALSE)</f>
        <v>10.19103/AS.2020.0081</v>
      </c>
      <c r="G72" s="9" t="str">
        <f>VLOOKUP($A72,Data!$C:$T,6,FALSE)</f>
        <v>Hardback</v>
      </c>
      <c r="H72" s="9">
        <f>VLOOKUP($A72,Data!$C:$T,7,FALSE)</f>
        <v>96</v>
      </c>
      <c r="I72" s="9" t="str">
        <f>VLOOKUP($A72,Data!$C:$T,8,FALSE)</f>
        <v>Active</v>
      </c>
      <c r="J72" s="16">
        <f>VLOOKUP($A72,Data!$C:$T,9,FALSE)</f>
        <v>44243</v>
      </c>
      <c r="K72" s="12" t="str">
        <f>VLOOKUP($A72,Data!$C:$T,15,FALSE)</f>
        <v>Edited by: Emerita Professor Sandra Edwards, Newcastle University, UK</v>
      </c>
      <c r="L72" s="12" t="str">
        <f>VLOOKUP($A72,Data!$C:$T,16,FALSE)</f>
        <v>&lt;p&gt;&lt;b&gt;“The book has excellent chapters that are actually too good to ‘just’ be book chapters. The quality of some chapters far bypasses some of the existing peer-reviewed literature reviews that are accessible online. I therefore encourage researchers to cite the book chapters and to use them as a reference work for research ideas and as guidance to improve research practices.”&lt;/b&gt; &lt;i&gt;(Dr Irene Camerlink, Institute of Genetics and Animal Biotechnology, Polish Academy of Sciences, Poland)&lt;/i&gt;&lt;br&gt;&lt;br&gt;With growing concern from consumers and regulatory agencies about the welfare of farmed animals such as pigs, the livestock sector must assess how animal welfare can be improved whilst ensuring livestock production remains economically and environmentally sustainable.&lt;/p&gt; &lt;p&gt;&lt;em&gt;Understanding the behaviour and improving the welfare of pigs&lt;/em&gt; is a comprehensive review of key research in this important area. This collection reviews genetic and developmental factors affecting pig behaviour and current welfare issues at different production stages, as well as specific issues such as tail biting and castration. The book concludes with an assessment of ways to measure welfare, including techniques to monitor pig behaviour.&lt;/p&gt; &lt;p&gt;With its distinguished editor and international team of expert authors, Understanding the behaviour and improving the welfare of pigs will be a standard text for university researchers in pig/swine and veterinary science as well as ethology. It will also be a key reference for government and other agencies involved in regulating and monitoring farm animal welfare, as well as farmers and companies involved in pig production.&lt;/p&gt;</v>
      </c>
      <c r="M72" s="9">
        <f>VLOOKUP($A72,Data!$C:$T,14,FALSE)</f>
        <v>594</v>
      </c>
      <c r="N72" s="9">
        <f>VLOOKUP($A72,Data!$C:$T,11,FALSE)</f>
        <v>150</v>
      </c>
      <c r="O72" s="9">
        <f>VLOOKUP($A72,Data!$C:$T,12,FALSE)</f>
        <v>195</v>
      </c>
      <c r="P72" s="9">
        <f>VLOOKUP($A72,Data!$C:$T,13,FALSE)</f>
        <v>180</v>
      </c>
      <c r="Q72" s="9">
        <f t="shared" si="6"/>
        <v>270</v>
      </c>
      <c r="R72" s="12" t="str">
        <f>VLOOKUP($A72,Data!$C:$AC,25,FALSE)</f>
        <v>TVH;TVF</v>
      </c>
      <c r="S72" s="12" t="str">
        <f>VLOOKUP($A72,Data!$C:$AC,27,FALSE)</f>
        <v>TVH;TVF</v>
      </c>
      <c r="T72" s="12" t="str">
        <f>VLOOKUP($A72,Data!$C:$AC,26,FALSE)</f>
        <v>TEC003020;TEC003070</v>
      </c>
      <c r="U72" s="12" t="str">
        <f>VLOOKUP($A72,Data!$C:$T,17,FALSE)</f>
        <v>Pigs</v>
      </c>
      <c r="V72" s="12" t="str">
        <f>VLOOKUP($A72,Data!$C:$X,19,FALSE)</f>
        <v>University researchers in pig/swine and veterinary science as well as ethology; government and other agencies involved in regulating and monitoring farm animal welfare; companies breeding pigs and processing pig meat.</v>
      </c>
      <c r="W72" s="6" t="str">
        <f t="shared" si="7"/>
        <v>https://shop.bdspublishing.com/store/bds/detail/workGroup/3-190-89133</v>
      </c>
      <c r="X72" s="14">
        <f>VLOOKUP($A72,Data!$C:$T,18,FALSE)</f>
        <v>89133</v>
      </c>
      <c r="Y72" s="8" t="s">
        <v>118</v>
      </c>
      <c r="Z72" s="6">
        <f t="shared" si="8"/>
        <v>19.602</v>
      </c>
    </row>
    <row r="73" spans="1:26" x14ac:dyDescent="0.25">
      <c r="A73" s="7">
        <v>9781786763600</v>
      </c>
      <c r="B73" s="12" t="str">
        <f>VLOOKUP($A73,Data!$C:$T,4,FALSE)</f>
        <v>Understanding and improving crop root function</v>
      </c>
      <c r="C73" s="12" t="str">
        <f>VLOOKUP($A73,Data!$C:$T,5,FALSE)</f>
        <v/>
      </c>
      <c r="D73" s="7">
        <f>VLOOKUP($A73,Data!$C:$T,2,FALSE)</f>
        <v>9781786763631</v>
      </c>
      <c r="E73" s="7">
        <f>VLOOKUP($A73,Data!$C:$T,3,FALSE)</f>
        <v>9781786763624</v>
      </c>
      <c r="F73" s="7" t="str">
        <f>VLOOKUP($A73,Data!$C:$AC,24,FALSE)</f>
        <v>10.19103/AS.2020.0075</v>
      </c>
      <c r="G73" s="9" t="str">
        <f>VLOOKUP($A73,Data!$C:$T,6,FALSE)</f>
        <v>Hardback</v>
      </c>
      <c r="H73" s="9">
        <f>VLOOKUP($A73,Data!$C:$T,7,FALSE)</f>
        <v>90</v>
      </c>
      <c r="I73" s="9" t="str">
        <f>VLOOKUP($A73,Data!$C:$T,8,FALSE)</f>
        <v>Active</v>
      </c>
      <c r="J73" s="16">
        <f>VLOOKUP($A73,Data!$C:$T,9,FALSE)</f>
        <v>44215</v>
      </c>
      <c r="K73" s="12" t="str">
        <f>VLOOKUP($A73,Data!$C:$T,15,FALSE)</f>
        <v>Edited by: Emeritus Professor Peter J. Gregory, University of Reading, UK</v>
      </c>
      <c r="L73" s="12" t="str">
        <f>VLOOKUP($A73,Data!$C:$T,16,FALSE)</f>
        <v>&lt;b&gt;"…a well-curated collection of chapters that provides a broad state-of-the-art survey of how roots contribute to plant crop performance and edaphic stress tolerance…Given the urgency to deploy sustainable and resilient agricultural technologies, this excellent collection demonstrates how novel approaches and collaborative trans-disciplinarity can prepare the field of root biology for transformative, real-world impacts."&lt;/b&gt;&lt;i&gt; (Annals of Botany)&lt;/i&gt;&lt;br&gt;&lt;br&gt;Recent decades have seen a dramatic increase in research on plant roots. A deeper understanding of the complex ways roots interact with soils is making it possible to ‘design’ roots to optimise nutrient/water uptake in low-input environments, as well as deliver other benefits such as improved soil health and reduced nutrient leaching. Continued research is needed in this important area so that it can contribute to more sustainable, ‘climate-smart’ crop production.&lt;br&gt;&lt;br&gt;&lt;i&gt;Understanding and improving crop root function&lt;/i&gt; features authoritative reviews of current research in all aspects of root science, including root growth regulators, root anatomy, nutrient acquisition and root system architecture. This collection discusses the responses of plant roots to abiotic and biotic stresses and how understanding nutrient uptake can be exploited to optimise root function. The book concludes with a dedicated section on methods used to improve crop root function and crop nutrient use efficiency, such as the use of plant growth-promoting rhizobacteria (PGPR).&lt;br&gt;&lt;br&gt;With its eminent editor and international array of expert authors, &lt;i&gt;Understanding and improving crop root function&lt;/i&gt; will be a standard reference for university researchers in crop physiology and nutrition, government and other agencies supporting agriculture, companies supplying crop nutrition products and services, as well as farmers.</v>
      </c>
      <c r="M73" s="9">
        <f>VLOOKUP($A73,Data!$C:$T,14,FALSE)</f>
        <v>686</v>
      </c>
      <c r="N73" s="9">
        <f>VLOOKUP($A73,Data!$C:$T,11,FALSE)</f>
        <v>180</v>
      </c>
      <c r="O73" s="9">
        <f>VLOOKUP($A73,Data!$C:$T,12,FALSE)</f>
        <v>235</v>
      </c>
      <c r="P73" s="9">
        <f>VLOOKUP($A73,Data!$C:$T,13,FALSE)</f>
        <v>215</v>
      </c>
      <c r="Q73" s="9">
        <f t="shared" si="6"/>
        <v>325</v>
      </c>
      <c r="R73" s="12" t="str">
        <f>VLOOKUP($A73,Data!$C:$AC,25,FALSE)</f>
        <v>TVK;TVF</v>
      </c>
      <c r="S73" s="12" t="str">
        <f>VLOOKUP($A73,Data!$C:$AC,27,FALSE)</f>
        <v>TVK;TVF</v>
      </c>
      <c r="T73" s="12" t="str">
        <f>VLOOKUP($A73,Data!$C:$AC,26,FALSE)</f>
        <v>TEC003030;TEC003070</v>
      </c>
      <c r="U73" s="12" t="str">
        <f>VLOOKUP($A73,Data!$C:$T,17,FALSE)</f>
        <v>Crop physiology &amp; breeding</v>
      </c>
      <c r="V73" s="12" t="str">
        <f>VLOOKUP($A73,Data!$C:$X,19,FALSE)</f>
        <v>University researchers in crop physiology and nutrition; government and other agencies supporting agriculture; companies supplying crop nutrition products and services; farmers</v>
      </c>
      <c r="W73" s="6" t="str">
        <f t="shared" si="7"/>
        <v>https://shop.bdspublishing.com/store/bds/detail/workGroup/3-190-89122</v>
      </c>
      <c r="X73" s="14">
        <f>VLOOKUP($A73,Data!$C:$T,18,FALSE)</f>
        <v>89122</v>
      </c>
      <c r="Y73" s="8" t="s">
        <v>118</v>
      </c>
      <c r="Z73" s="6">
        <f t="shared" si="8"/>
        <v>22.638000000000002</v>
      </c>
    </row>
    <row r="74" spans="1:26" x14ac:dyDescent="0.25">
      <c r="A74" s="7">
        <v>9781786763440</v>
      </c>
      <c r="B74" s="12" t="str">
        <f>VLOOKUP($A74,Data!$C:$T,4,FALSE)</f>
        <v>Achieving sustainable cultivation of bananas Volume 2</v>
      </c>
      <c r="C74" s="12" t="str">
        <f>VLOOKUP($A74,Data!$C:$T,5,FALSE)</f>
        <v>Germplasm and genetic improvement</v>
      </c>
      <c r="D74" s="7">
        <f>VLOOKUP($A74,Data!$C:$T,2,FALSE)</f>
        <v>9781786763471</v>
      </c>
      <c r="E74" s="7">
        <f>VLOOKUP($A74,Data!$C:$T,3,FALSE)</f>
        <v>9781786763464</v>
      </c>
      <c r="F74" s="7" t="str">
        <f>VLOOKUP($A74,Data!$C:$AC,24,FALSE)</f>
        <v>10.19103/AS.2020.0070</v>
      </c>
      <c r="G74" s="9" t="str">
        <f>VLOOKUP($A74,Data!$C:$T,6,FALSE)</f>
        <v>Hardback</v>
      </c>
      <c r="H74" s="9">
        <f>VLOOKUP($A74,Data!$C:$T,7,FALSE)</f>
        <v>86</v>
      </c>
      <c r="I74" s="9" t="str">
        <f>VLOOKUP($A74,Data!$C:$T,8,FALSE)</f>
        <v>Active</v>
      </c>
      <c r="J74" s="16">
        <f>VLOOKUP($A74,Data!$C:$T,9,FALSE)</f>
        <v>44159</v>
      </c>
      <c r="K74" s="12" t="str">
        <f>VLOOKUP($A74,Data!$C:$T,15,FALSE)</f>
        <v>Edited by: Prof. Gert H. J. Kema, Wageningen University and Research, The Netherlands and Prof. André Drenth, University of Queensland, Australia</v>
      </c>
      <c r="L74" s="12" t="str">
        <f>VLOOKUP($A74,Data!$C:$T,16,FALSE)</f>
        <v>Despite bananas being the world’s most exported and valuable fruit, banana production faces a number of challenges, primarily the extremely narrow genetic base currently available for commercial cultivation which increases the rate of vulnerability to diseases and other stresses. The sector faces increasing pressure to improve existing varieties, as well as to develop new varieties which retain key yield and quality characteristics and improved resistance to abiotic and biotic stresses.&lt;br&gt;&lt;br&gt;&lt;i&gt;Achieving sustainable cultivation of bananas Volume 2: Germplasm and genetic improvement&lt;/i&gt; offers an authoritative discussion on the progress of identifying and broadening the genetic base for Musa species. This collection reviews the current conventional and molecular breeding techniques for breeding new varieties of banana, as well as providing coverage on improving traits in Cavendish.&lt;br&gt;&lt;br&gt;With its distinguished editors and international range of expert authors, &lt;i&gt;Achieving sustainable cultivation of bananas Volume 2: Germplasm and genetic improvement&lt;/i&gt; will be a standard reference for university and other researchers in tropical fruit science, government and other agencies supporting banana cultivation, as well as commercial banana growers and retailers. This title is accompanied by a companion volume: &lt;i&gt;Achieving sustainable cultivation of bananas Volume 1: Cultivation techniques.&lt;/i&gt;</v>
      </c>
      <c r="M74" s="9">
        <f>VLOOKUP($A74,Data!$C:$T,14,FALSE)</f>
        <v>426</v>
      </c>
      <c r="N74" s="9">
        <f>VLOOKUP($A74,Data!$C:$T,11,FALSE)</f>
        <v>170</v>
      </c>
      <c r="O74" s="9">
        <f>VLOOKUP($A74,Data!$C:$T,12,FALSE)</f>
        <v>220</v>
      </c>
      <c r="P74" s="9">
        <f>VLOOKUP($A74,Data!$C:$T,13,FALSE)</f>
        <v>205</v>
      </c>
      <c r="Q74" s="9">
        <f t="shared" si="6"/>
        <v>305</v>
      </c>
      <c r="R74" s="12" t="str">
        <f>VLOOKUP($A74,Data!$C:$AC,25,FALSE)</f>
        <v>TVS;TVF</v>
      </c>
      <c r="S74" s="12" t="str">
        <f>VLOOKUP($A74,Data!$C:$AC,27,FALSE)</f>
        <v>TVS;TVF</v>
      </c>
      <c r="T74" s="12" t="str">
        <f>VLOOKUP($A74,Data!$C:$AC,26,FALSE)</f>
        <v>SCI073000;TEC003010;TEC003070</v>
      </c>
      <c r="U74" s="12" t="str">
        <f>VLOOKUP($A74,Data!$C:$T,17,FALSE)</f>
        <v>Horticulture</v>
      </c>
      <c r="V74" s="12" t="str">
        <f>VLOOKUP($A74,Data!$C:$X,19,FALSE)</f>
        <v>University and other researchers in tropical fruit science; government and other agencies supporting banana cultivation; commercial banana growers and retailers.</v>
      </c>
      <c r="W74" s="6" t="str">
        <f t="shared" si="7"/>
        <v>https://shop.bdspublishing.com/store/bds/detail/workgroup/3-190-89130</v>
      </c>
      <c r="X74" s="14">
        <f>VLOOKUP($A74,Data!$C:$T,18,FALSE)</f>
        <v>89130</v>
      </c>
      <c r="Y74" s="8" t="s">
        <v>121</v>
      </c>
      <c r="Z74" s="6">
        <f t="shared" si="8"/>
        <v>14.058</v>
      </c>
    </row>
    <row r="75" spans="1:26" s="6" customFormat="1" x14ac:dyDescent="0.25">
      <c r="A75" s="7">
        <v>9781786764300</v>
      </c>
      <c r="B75" s="12" t="str">
        <f>VLOOKUP($A75,Data!$C:$T,4,FALSE)</f>
        <v>sustainable intensification of smallholder farming systems</v>
      </c>
      <c r="C75" s="12" t="str">
        <f>VLOOKUP($A75,Data!$C:$T,5,FALSE)</f>
        <v/>
      </c>
      <c r="D75" s="7">
        <f>VLOOKUP($A75,Data!$C:$T,2,FALSE)</f>
        <v>9781786764331</v>
      </c>
      <c r="E75" s="7">
        <f>VLOOKUP($A75,Data!$C:$T,3,FALSE)</f>
        <v>9781786764324</v>
      </c>
      <c r="F75" s="7" t="str">
        <f>VLOOKUP($A75,Data!$C:$AC,24,FALSE)</f>
        <v>10.19103/AS.2020.0080</v>
      </c>
      <c r="G75" s="9" t="str">
        <f>VLOOKUP($A75,Data!$C:$T,6,FALSE)</f>
        <v>Hardback</v>
      </c>
      <c r="H75" s="9">
        <f>VLOOKUP($A75,Data!$C:$T,7,FALSE)</f>
        <v>93</v>
      </c>
      <c r="I75" s="9" t="str">
        <f>VLOOKUP($A75,Data!$C:$T,8,FALSE)</f>
        <v>Active</v>
      </c>
      <c r="J75" s="16">
        <f>VLOOKUP($A75,Data!$C:$T,9,FALSE)</f>
        <v>44159</v>
      </c>
      <c r="K75" s="12" t="str">
        <f>VLOOKUP($A75,Data!$C:$T,15,FALSE)</f>
        <v>Edited by: Dr Dominik Klauser and Dr Mike Robinson, Syngenta Foundation for Sustainable Agriculture, Switzerland</v>
      </c>
      <c r="L75" s="12" t="str">
        <f>VLOOKUP($A75,Data!$C:$T,16,FALSE)</f>
        <v>&lt;b&gt;&lt;i&gt;"The sustainable intensification of smallholder farming systems&lt;/i&gt; is a standard reference on how best to target support for smallholders to achieve real improvements in their livelihoods."&lt;/b&gt; &lt;i&gt;(IITA – Cassava Matters)&lt;/i&gt;&lt;br&gt;&lt;br&gt;Due to a lack of understanding of the constraints they face, many projects developed to support smallholders fail with low adoption rates and limited improvements in livelihoods and food security. Greater emphasis must be placed upon successfully supporting smallholder farmers and their farming systems. &lt;br&gt;&lt;br&gt;&lt;i&gt;The sustainable intensification of smallholder farming systems&lt;/i&gt; provides a comprehensive review of recent research on effective support measures to improve the livelihoods of smallholders in sub-Saharan Africa. This collection features detailed discussions on ways to improve access to key resources, such as seeds, tools and expertise for soil health improvement and integrated pest management (IPM) programmes. A part dedicated to finance and information assesses the need to improve support systems, including farmer organisations and commercial extension services, for the benefit of particular groups of smallholders, e.g. female farmers.&lt;br&gt;&lt;br&gt;Based on a wealth of practical experience from leading experts in the field, &lt;i&gt;The sustainable intensification of smallholder farming systems&lt;/i&gt; will be a standard reference on how best to target support for smallholders to achieve real improvements in their livelihoods. It will be essential reading for university and other researchers studying smallholder farming systems in departments of agricultural science, international development, politics and development economics. It will also be a key reference for government and non-governmental organisations (NGOs) involved in development programmes focussing on smallholders, particularly in sub-Saharan Africa.</v>
      </c>
      <c r="M75" s="9">
        <f>VLOOKUP($A75,Data!$C:$T,14,FALSE)</f>
        <v>466</v>
      </c>
      <c r="N75" s="9">
        <f>VLOOKUP($A75,Data!$C:$T,11,FALSE)</f>
        <v>180</v>
      </c>
      <c r="O75" s="9">
        <f>VLOOKUP($A75,Data!$C:$T,12,FALSE)</f>
        <v>235</v>
      </c>
      <c r="P75" s="9">
        <f>VLOOKUP($A75,Data!$C:$T,13,FALSE)</f>
        <v>215</v>
      </c>
      <c r="Q75" s="9">
        <f t="shared" si="6"/>
        <v>325</v>
      </c>
      <c r="R75" s="12" t="str">
        <f>VLOOKUP($A75,Data!$C:$AC,25,FALSE)</f>
        <v>TVM;TVF;TVK;TVP</v>
      </c>
      <c r="S75" s="12" t="str">
        <f>VLOOKUP($A75,Data!$C:$AC,27,FALSE)</f>
        <v>TVM;TVF;TVK;TVP</v>
      </c>
      <c r="T75" s="12" t="str">
        <f>VLOOKUP($A75,Data!$C:$AC,26,FALSE)</f>
        <v>TEC003070;TEC003030;TEC058000</v>
      </c>
      <c r="U75" s="12" t="str">
        <f>VLOOKUP($A75,Data!$C:$T,17,FALSE)</f>
        <v>Crop sustainability &amp; environment</v>
      </c>
      <c r="V75" s="12" t="str">
        <f>VLOOKUP($A75,Data!$C:$X,19,FALSE)</f>
        <v>University and other researchers studying smallholder farming systems in departments of agricultural science, international development, politics and development economics; government and non-governmental organisations (NGOs) involved in development programmes focussing on smallholders, particularly in sub-Saharan Africa.</v>
      </c>
      <c r="W75" s="6" t="str">
        <f t="shared" si="7"/>
        <v>https://shop.bdspublishing.com/store/bds/detail/workGroup/3-190-89125</v>
      </c>
      <c r="X75" s="14">
        <f>VLOOKUP($A75,Data!$C:$T,18,FALSE)</f>
        <v>89125</v>
      </c>
      <c r="Y75" s="8" t="s">
        <v>118</v>
      </c>
      <c r="Z75" s="6">
        <f t="shared" si="8"/>
        <v>15.378</v>
      </c>
    </row>
    <row r="76" spans="1:26" x14ac:dyDescent="0.25">
      <c r="A76" s="7">
        <v>9781786762481</v>
      </c>
      <c r="B76" s="12" t="str">
        <f>VLOOKUP($A76,Data!$C:$T,4,FALSE)</f>
        <v>Achieving sustainable management of tropical forests</v>
      </c>
      <c r="C76" s="12" t="str">
        <f>VLOOKUP($A76,Data!$C:$T,5,FALSE)</f>
        <v/>
      </c>
      <c r="D76" s="7">
        <f>VLOOKUP($A76,Data!$C:$T,2,FALSE)</f>
        <v>9781786762511</v>
      </c>
      <c r="E76" s="7">
        <f>VLOOKUP($A76,Data!$C:$T,3,FALSE)</f>
        <v>9781786762504</v>
      </c>
      <c r="F76" s="7" t="str">
        <f>VLOOKUP($A76,Data!$C:$AC,24,FALSE)</f>
        <v>10.19103/AS.2020.0074</v>
      </c>
      <c r="G76" s="9" t="str">
        <f>VLOOKUP($A76,Data!$C:$T,6,FALSE)</f>
        <v>Hardback</v>
      </c>
      <c r="H76" s="9">
        <f>VLOOKUP($A76,Data!$C:$T,7,FALSE)</f>
        <v>80</v>
      </c>
      <c r="I76" s="9" t="str">
        <f>VLOOKUP($A76,Data!$C:$T,8,FALSE)</f>
        <v>Active</v>
      </c>
      <c r="J76" s="16">
        <f>VLOOKUP($A76,Data!$C:$T,9,FALSE)</f>
        <v>44131</v>
      </c>
      <c r="K76" s="12" t="str">
        <f>VLOOKUP($A76,Data!$C:$T,15,FALSE)</f>
        <v>Edited by: Jürgen Blaser, Bern University of Applied Sciences, Switzerland and Patrick D. Hardcastle, Forestry Development Specialist, UK</v>
      </c>
      <c r="L76" s="12" t="str">
        <f>VLOOKUP($A76,Data!$C:$T,16,FALSE)</f>
        <v>&lt;b&gt;"The book is very effective in communicating the many aspects, dimensions and interpretations of sustainable forest management (SFM)…It is clearly born out of an ambitious remit to present an overview of SFM across all its dimensions. In this, it is by and large successful… It provides an effective entry into almost any SFM topic."&lt;/b&gt;&lt;br&gt;&lt;i&gt;Review in Scottish Forestry by Professor Jaboury Ghazoul, ETH Zurich/University of Edinburgh&lt;/i&gt;&lt;br&gt;&lt;br&gt;&lt;b&gt;&lt;i&gt;"Achieving Sustainable Management of Tropical Forests&lt;/i&gt; provides an excellent and essential read for those with responsibility for managing the world’s tropical forests…The editors, Dr Blaser and Dr Hardcastle, are to be congratulated for editing the chapters into a very consistent read… Each chapter is authored by an expert or experts in the particular geography and/or discipline as social, governance, tenure, biology, rural livelihoods, climate change, products etc."&lt;/b&gt;&lt;br&gt;&lt;i&gt;Journal of Forestry - Society of American Foresters&lt;/i&gt;&lt;br&gt;&lt;br&gt;Although global rates of deforestation have started to decrease, they remain alarmingly high in many tropical countries. In light of this challenge, the growing importance of sustainable forest management (SFM) has been highlighted as a means for improving sustainability across the sector.&lt;br&gt;&lt;br&gt;&lt;i&gt;Achieving sustainable management of tropical forests&lt;/i&gt; summarises and reviews the rich body of research on tropical forests and how this research can be utilised to make sustainable management of tropical forests a standard implementable strategy for the future. The book features expert discussions on the economic, political and environmental contexts needed for SFM to operate successfully, including coverage of the UN’s Sustainable Development Goals (SDGs).&lt;br&gt;&lt;br&gt;With its distinguished editors and international array of expert authors, &lt;i&gt;Achieving sustainable management of tropical forests&lt;/i&gt; will be a standard reference for researchers in tropical forest science, international and national organisations responsible for protection and responsible stewardship of tropical forests, as well as the commercial sector harvesting and using tropical forest products.</v>
      </c>
      <c r="M76" s="9">
        <f>VLOOKUP($A76,Data!$C:$T,14,FALSE)</f>
        <v>746</v>
      </c>
      <c r="N76" s="9">
        <f>VLOOKUP($A76,Data!$C:$T,11,FALSE)</f>
        <v>190</v>
      </c>
      <c r="O76" s="9">
        <f>VLOOKUP($A76,Data!$C:$T,12,FALSE)</f>
        <v>245</v>
      </c>
      <c r="P76" s="9">
        <f>VLOOKUP($A76,Data!$C:$T,13,FALSE)</f>
        <v>230</v>
      </c>
      <c r="Q76" s="9">
        <f t="shared" si="6"/>
        <v>340</v>
      </c>
      <c r="R76" s="12" t="str">
        <f>VLOOKUP($A76,Data!$C:$AC,25,FALSE)</f>
        <v>TVR;TVF</v>
      </c>
      <c r="S76" s="12" t="str">
        <f>VLOOKUP($A76,Data!$C:$AC,27,FALSE)</f>
        <v>TVR;TVF</v>
      </c>
      <c r="T76" s="12" t="str">
        <f>VLOOKUP($A76,Data!$C:$AC,26,FALSE)</f>
        <v>TEC003040;TEC003070</v>
      </c>
      <c r="U76" s="12" t="str">
        <f>VLOOKUP($A76,Data!$C:$T,17,FALSE)</f>
        <v>Forestry &amp; Grasslands</v>
      </c>
      <c r="V76" s="12" t="str">
        <f>VLOOKUP($A76,Data!$C:$X,19,FALSE)</f>
        <v>Researchers in tropical forest science; international and national government organisations and NGOs responsible for protection and responsible stewardship of tropical forests; commercial companies harvesting and using tropical forest products</v>
      </c>
      <c r="W76" s="6" t="str">
        <f t="shared" si="7"/>
        <v>https://shop.bdspublishing.com/store/bds/detail/workGroup/3-190-89128</v>
      </c>
      <c r="X76" s="14">
        <f>VLOOKUP($A76,Data!$C:$T,18,FALSE)</f>
        <v>89128</v>
      </c>
      <c r="Y76" s="8" t="s">
        <v>118</v>
      </c>
      <c r="Z76" s="6">
        <f t="shared" si="8"/>
        <v>24.618000000000002</v>
      </c>
    </row>
    <row r="77" spans="1:26" s="6" customFormat="1" x14ac:dyDescent="0.25">
      <c r="A77" s="7">
        <v>9781786764225</v>
      </c>
      <c r="B77" s="12" t="str">
        <f>VLOOKUP($A77,Data!$C:$T,4,FALSE)</f>
        <v>Understanding the behaviour and improving the welfare of chickens</v>
      </c>
      <c r="C77" s="12" t="str">
        <f>VLOOKUP($A77,Data!$C:$T,5,FALSE)</f>
        <v/>
      </c>
      <c r="D77" s="7">
        <f>VLOOKUP($A77,Data!$C:$T,2,FALSE)</f>
        <v>9781786764256</v>
      </c>
      <c r="E77" s="7">
        <f>VLOOKUP($A77,Data!$C:$T,3,FALSE)</f>
        <v>9781786764249</v>
      </c>
      <c r="F77" s="7" t="str">
        <f>VLOOKUP($A77,Data!$C:$AC,24,FALSE)</f>
        <v>10.19103/AS.2020.0078</v>
      </c>
      <c r="G77" s="9" t="str">
        <f>VLOOKUP($A77,Data!$C:$T,6,FALSE)</f>
        <v>Hardback</v>
      </c>
      <c r="H77" s="9">
        <f>VLOOKUP($A77,Data!$C:$T,7,FALSE)</f>
        <v>91</v>
      </c>
      <c r="I77" s="9" t="str">
        <f>VLOOKUP($A77,Data!$C:$T,8,FALSE)</f>
        <v>Active</v>
      </c>
      <c r="J77" s="16">
        <f>VLOOKUP($A77,Data!$C:$T,9,FALSE)</f>
        <v>44103</v>
      </c>
      <c r="K77" s="12" t="str">
        <f>VLOOKUP($A77,Data!$C:$T,15,FALSE)</f>
        <v>Edited by: Professor Christine Nicol, Royal Veterinary College – University of London, UK</v>
      </c>
      <c r="L77" s="12" t="str">
        <f>VLOOKUP($A77,Data!$C:$T,16,FALSE)</f>
        <v>&lt;b&gt;"Each chapter provides an overview of current knowledge on the topic in question, accompanied by an outline of advances in both scientific and applied fields. The chapters are written by twenty-five authors, all scientific experts in the subject discussed… In conclusion, Understanding the behaviour and improving the welfare of chickens is an expertly written, widely accessible book for all professionals in the field, which should provide increased understanding of chicken behaviour and welfare."&lt;/b&gt;&lt;i&gt; (Animal Welfare - Universities Federation for Animal Welfare)&lt;/i&gt;&lt;br&gt;&lt;br&gt;With rising consumer concerns about the welfare of farm animals, such as chickens, there is a growing urgency for the livestock production sector to ensure that welfare standards are met throughout the supply chain, from breeding to slaughter. &lt;br&gt;&lt;br&gt;&lt;i&gt;Understanding the behaviour and improving the welfare of chickens&lt;/i&gt; offers a comprehensive summary on the wealth of recent research completed on understanding chicken behaviour and discusses how best to use this rich body of knowledge to optimise welfare management of broilers and layers. This collection features expert insights into the use of wearable, video and acoustic technologies as a means of monitoring behaviour, as well as improving current welfare protocols.&lt;br&gt;&lt;br&gt;With its distinguished editor and team of leading experts in their fields, &lt;i&gt;Understanding the behaviour and improving the welfare of chickens&lt;/i&gt; will be a standard text for university researchers in poultry and veterinary science as well as ethology. The book will also be an authoritative reference for government and other agencies responsible for the poultry sector and farm animal welfare, as well as companies involved in rearing chickens and processing poultry meat and eggs.</v>
      </c>
      <c r="M77" s="9">
        <f>VLOOKUP($A77,Data!$C:$T,14,FALSE)</f>
        <v>688</v>
      </c>
      <c r="N77" s="9">
        <f>VLOOKUP($A77,Data!$C:$T,11,FALSE)</f>
        <v>170</v>
      </c>
      <c r="O77" s="9">
        <f>VLOOKUP($A77,Data!$C:$T,12,FALSE)</f>
        <v>220</v>
      </c>
      <c r="P77" s="9">
        <f>VLOOKUP($A77,Data!$C:$T,13,FALSE)</f>
        <v>205</v>
      </c>
      <c r="Q77" s="9">
        <f t="shared" si="6"/>
        <v>305</v>
      </c>
      <c r="R77" s="12" t="str">
        <f>VLOOKUP($A77,Data!$C:$AC,25,FALSE)</f>
        <v>TVHP;TVF;TVHB</v>
      </c>
      <c r="S77" s="12" t="str">
        <f>VLOOKUP($A77,Data!$C:$AC,27,FALSE)</f>
        <v>TVHP;TVF;TVHB</v>
      </c>
      <c r="T77" s="12" t="str">
        <f>VLOOKUP($A77,Data!$C:$AC,26,FALSE)</f>
        <v>TEC003020;TEC003070</v>
      </c>
      <c r="U77" s="12" t="str">
        <f>VLOOKUP($A77,Data!$C:$T,17,FALSE)</f>
        <v>Poultry</v>
      </c>
      <c r="V77" s="12" t="str">
        <f>VLOOKUP($A77,Data!$C:$X,19,FALSE)</f>
        <v>University researchers in poultry and veterinary science as well as ethology; government and other agencies responsible for the poultry sector and farm animal welfare; companies involved in rearing chickens and processing poultry meat and eggs</v>
      </c>
      <c r="W77" s="6" t="str">
        <f t="shared" si="7"/>
        <v>https://shop.bdspublishing.com/store/bds/detail/workGroup/3-190-89131</v>
      </c>
      <c r="X77" s="14">
        <f>VLOOKUP($A77,Data!$C:$T,18,FALSE)</f>
        <v>89131</v>
      </c>
      <c r="Y77" s="8" t="s">
        <v>118</v>
      </c>
      <c r="Z77" s="6">
        <f t="shared" si="8"/>
        <v>22.704000000000001</v>
      </c>
    </row>
    <row r="78" spans="1:26" x14ac:dyDescent="0.25">
      <c r="A78" s="7">
        <v>9781786763488</v>
      </c>
      <c r="B78" s="12" t="str">
        <f>VLOOKUP($A78,Data!$C:$T,4,FALSE)</f>
        <v>Reconciling agricultural production with biodiversity conservation</v>
      </c>
      <c r="C78" s="12" t="str">
        <f>VLOOKUP($A78,Data!$C:$T,5,FALSE)</f>
        <v/>
      </c>
      <c r="D78" s="7">
        <f>VLOOKUP($A78,Data!$C:$T,2,FALSE)</f>
        <v>9781786763518</v>
      </c>
      <c r="E78" s="7">
        <f>VLOOKUP($A78,Data!$C:$T,3,FALSE)</f>
        <v>9781786763501</v>
      </c>
      <c r="F78" s="7" t="str">
        <f>VLOOKUP($A78,Data!$C:$AC,24,FALSE)</f>
        <v>10.19103/AS.2020.0071</v>
      </c>
      <c r="G78" s="9" t="str">
        <f>VLOOKUP($A78,Data!$C:$T,6,FALSE)</f>
        <v>Hardback</v>
      </c>
      <c r="H78" s="9">
        <f>VLOOKUP($A78,Data!$C:$T,7,FALSE)</f>
        <v>87</v>
      </c>
      <c r="I78" s="9" t="str">
        <f>VLOOKUP($A78,Data!$C:$T,8,FALSE)</f>
        <v>Active</v>
      </c>
      <c r="J78" s="16">
        <f>VLOOKUP($A78,Data!$C:$T,9,FALSE)</f>
        <v>44096</v>
      </c>
      <c r="K78" s="12" t="str">
        <f>VLOOKUP($A78,Data!$C:$T,15,FALSE)</f>
        <v>Edited by: Professor Paolo Bàrberi and Dr Anna-Camilla Moonen, Institute of Life Sciences – Scuola Superiore Sant’Anna, Italy</v>
      </c>
      <c r="L78" s="12" t="str">
        <f>VLOOKUP($A78,Data!$C:$T,16,FALSE)</f>
        <v>&lt;b&gt;"This book provides an excellent synthesis of conservation practices...The book has insightfully blended constructive concepts supported by well-recognised models and case studies on how to manage agricultural production and biodiversity...I strongly recommend this brilliant book to students, scientists, managers, policymakers and politicians engaging in biodiversity conservation in the agricultural landscape globally."&lt;/b&gt;&lt;br&gt;&lt;i&gt;Journal of Nature Conservation&lt;/i&gt;&lt;br&gt;&lt;br&gt;More intensive, monocultural agriculture has been associated with a decline in diversity of habitat and plant species which leads to corresponding declines in diversity of insect, bird and mammal species. There is mounting evidence that a more biodiverse landscape improves ecosystem services which benefits farmers. &lt;br&gt;&lt;br&gt;&lt;i&gt;Reconciling agricultural production with biodiversity conservation&lt;/i&gt; provides an authoritative review of current biodiversity conservation practices, including field margins, agroforestry systems, hedgerows and improved pasture and grassland management. The collection additionally summarises the theoretical framework that underpins biodiversity conservation in agriculture, dedicating chapters to key developments in areas such as landscape approaches, mapping and modelling diversity, as well as ways of assessing the economic value of biodiversity conservation practices.</v>
      </c>
      <c r="M78" s="9">
        <f>VLOOKUP($A78,Data!$C:$T,14,FALSE)</f>
        <v>282</v>
      </c>
      <c r="N78" s="9">
        <f>VLOOKUP($A78,Data!$C:$T,11,FALSE)</f>
        <v>150</v>
      </c>
      <c r="O78" s="9">
        <f>VLOOKUP($A78,Data!$C:$T,12,FALSE)</f>
        <v>195</v>
      </c>
      <c r="P78" s="9">
        <f>VLOOKUP($A78,Data!$C:$T,13,FALSE)</f>
        <v>180</v>
      </c>
      <c r="Q78" s="9">
        <f t="shared" si="6"/>
        <v>270</v>
      </c>
      <c r="R78" s="12" t="str">
        <f>VLOOKUP($A78,Data!$C:$AC,25,FALSE)</f>
        <v>TVF;RGBC</v>
      </c>
      <c r="S78" s="12" t="str">
        <f>VLOOKUP($A78,Data!$C:$AC,27,FALSE)</f>
        <v>TVF;RGBC</v>
      </c>
      <c r="T78" s="12" t="str">
        <f>VLOOKUP($A78,Data!$C:$AC,26,FALSE)</f>
        <v>TEC003070;NAT045020;TEC003040</v>
      </c>
      <c r="U78" s="12" t="str">
        <f>VLOOKUP($A78,Data!$C:$T,17,FALSE)</f>
        <v>Crop sustainability &amp; environment</v>
      </c>
      <c r="V78" s="12" t="str">
        <f>VLOOKUP($A78,Data!$C:$X,19,FALSE)</f>
        <v>University researchers in agroecology, agronomy, integrated pest management (IPM), conservation and environmental science; government and other agencies supporting wildlife conservation in agriculture</v>
      </c>
      <c r="W78" s="6" t="str">
        <f t="shared" si="7"/>
        <v>https://shop.bdspublishing.com/store/bds/detail/workGroup/3-190-89121</v>
      </c>
      <c r="X78" s="14">
        <f>VLOOKUP($A78,Data!$C:$T,18,FALSE)</f>
        <v>89121</v>
      </c>
      <c r="Y78" s="8" t="s">
        <v>118</v>
      </c>
      <c r="Z78" s="6">
        <f t="shared" si="8"/>
        <v>9.3060000000000009</v>
      </c>
    </row>
    <row r="79" spans="1:26" s="6" customFormat="1" x14ac:dyDescent="0.25">
      <c r="A79" s="7">
        <v>9781786763525</v>
      </c>
      <c r="B79" s="12" t="str">
        <f>VLOOKUP($A79,Data!$C:$T,4,FALSE)</f>
        <v>Advances in postharvest management of cereals and grains</v>
      </c>
      <c r="C79" s="12" t="str">
        <f>VLOOKUP($A79,Data!$C:$T,5,FALSE)</f>
        <v/>
      </c>
      <c r="D79" s="7">
        <f>VLOOKUP($A79,Data!$C:$T,2,FALSE)</f>
        <v>9781786763556</v>
      </c>
      <c r="E79" s="7">
        <f>VLOOKUP($A79,Data!$C:$T,3,FALSE)</f>
        <v>9781786763549</v>
      </c>
      <c r="F79" s="7" t="str">
        <f>VLOOKUP($A79,Data!$C:$AC,24,FALSE)</f>
        <v>10.19103/AS.2020.0072</v>
      </c>
      <c r="G79" s="9" t="str">
        <f>VLOOKUP($A79,Data!$C:$T,6,FALSE)</f>
        <v>Hardback</v>
      </c>
      <c r="H79" s="9">
        <f>VLOOKUP($A79,Data!$C:$T,7,FALSE)</f>
        <v>88</v>
      </c>
      <c r="I79" s="9" t="str">
        <f>VLOOKUP($A79,Data!$C:$T,8,FALSE)</f>
        <v>Active</v>
      </c>
      <c r="J79" s="16">
        <f>VLOOKUP($A79,Data!$C:$T,9,FALSE)</f>
        <v>44068</v>
      </c>
      <c r="K79" s="12" t="str">
        <f>VLOOKUP($A79,Data!$C:$T,15,FALSE)</f>
        <v>Edited by: Professor Dirk E. Maier, Iowa State University, USA</v>
      </c>
      <c r="L79" s="12" t="str">
        <f>VLOOKUP($A79,Data!$C:$T,16,FALSE)</f>
        <v>Post-harvest losses of cereals and other grains, whether from spoilage microorganisms or insect pests, remain a significant issue in both the developed and developing world. Challenges include restrictions on chemicals for decontamination and increasing levels of insect resistance.&lt;br&gt;&lt;br&gt;&lt;i&gt;Advances in postharvest management of cereals and grains&lt;/i&gt; provides a comprehensive review of the latest research on the causes of postharvest cereal losses, as well as the key research on the detection and control of fungal contaminants. This collection includes authoritative discussions led by leading experts on the viability of different technologies implemented to control postharvest losses, such as fumigation, biopesticides, controlled atmospheres and control of fungal contamination.</v>
      </c>
      <c r="M79" s="9">
        <f>VLOOKUP($A79,Data!$C:$T,14,FALSE)</f>
        <v>478</v>
      </c>
      <c r="N79" s="9">
        <f>VLOOKUP($A79,Data!$C:$T,11,FALSE)</f>
        <v>150</v>
      </c>
      <c r="O79" s="9">
        <f>VLOOKUP($A79,Data!$C:$T,12,FALSE)</f>
        <v>195</v>
      </c>
      <c r="P79" s="9">
        <f>VLOOKUP($A79,Data!$C:$T,13,FALSE)</f>
        <v>180</v>
      </c>
      <c r="Q79" s="9">
        <f t="shared" si="6"/>
        <v>270</v>
      </c>
      <c r="R79" s="12" t="str">
        <f>VLOOKUP($A79,Data!$C:$AC,25,FALSE)</f>
        <v>TVKC;TVF;TVP</v>
      </c>
      <c r="S79" s="12" t="str">
        <f>VLOOKUP($A79,Data!$C:$AC,27,FALSE)</f>
        <v>TVK;TVF;TVP</v>
      </c>
      <c r="T79" s="12" t="str">
        <f>VLOOKUP($A79,Data!$C:$AC,26,FALSE)</f>
        <v>TEC003030;TEC003070</v>
      </c>
      <c r="U79" s="12" t="str">
        <f>VLOOKUP($A79,Data!$C:$T,17,FALSE)</f>
        <v>Postharvest &amp; supply chain management</v>
      </c>
      <c r="V79" s="12" t="str">
        <f>VLOOKUP($A79,Data!$C:$X,19,FALSE)</f>
        <v>Cereal scientists, food storage technologists, government and other bodies involved in improving postharvest technologies, grain storage companies, cereal processors manufacturing products such as bread and breakfast cereals</v>
      </c>
      <c r="W79" s="6" t="str">
        <f t="shared" si="7"/>
        <v>https://shop.bdspublishing.com/store/bds/detail/workGroup/3-190-89119</v>
      </c>
      <c r="X79" s="14">
        <f>VLOOKUP($A79,Data!$C:$T,18,FALSE)</f>
        <v>89119</v>
      </c>
      <c r="Y79" s="8" t="s">
        <v>118</v>
      </c>
      <c r="Z79" s="6">
        <f t="shared" si="8"/>
        <v>15.774000000000001</v>
      </c>
    </row>
    <row r="80" spans="1:26" x14ac:dyDescent="0.25">
      <c r="A80" s="7">
        <v>9781786763365</v>
      </c>
      <c r="B80" s="12" t="str">
        <f>VLOOKUP($A80,Data!$C:$T,4,FALSE)</f>
        <v>Biostimulants for sustainable crop production</v>
      </c>
      <c r="C80" s="12" t="str">
        <f>VLOOKUP($A80,Data!$C:$T,5,FALSE)</f>
        <v/>
      </c>
      <c r="D80" s="7">
        <f>VLOOKUP($A80,Data!$C:$T,2,FALSE)</f>
        <v>9781786763396</v>
      </c>
      <c r="E80" s="7">
        <f>VLOOKUP($A80,Data!$C:$T,3,FALSE)</f>
        <v>9781786763389</v>
      </c>
      <c r="F80" s="7" t="str">
        <f>VLOOKUP($A80,Data!$C:$AC,24,FALSE)</f>
        <v>10.19103/AS.2020.0068</v>
      </c>
      <c r="G80" s="9" t="str">
        <f>VLOOKUP($A80,Data!$C:$T,6,FALSE)</f>
        <v>Hardback</v>
      </c>
      <c r="H80" s="9">
        <f>VLOOKUP($A80,Data!$C:$T,7,FALSE)</f>
        <v>84</v>
      </c>
      <c r="I80" s="9" t="str">
        <f>VLOOKUP($A80,Data!$C:$T,8,FALSE)</f>
        <v>Active</v>
      </c>
      <c r="J80" s="16">
        <f>VLOOKUP($A80,Data!$C:$T,9,FALSE)</f>
        <v>44040</v>
      </c>
      <c r="K80" s="12" t="str">
        <f>VLOOKUP($A80,Data!$C:$T,15,FALSE)</f>
        <v>Edited by: Youssef Rouphael, Patrick du Jardin, Patrick Brown, Stefania De Pascale and Giuseppe Colla</v>
      </c>
      <c r="L80" s="12" t="str">
        <f>VLOOKUP($A80,Data!$C:$T,16,FALSE)</f>
        <v>&lt;b&gt;"This book is what a review should be…a complete book on a hugely relevant topic…It is a preview of a new era in agricultural development that brings excitement and vast potential to tackle the challenge of feeding a growing population sustainably."&lt;/b&gt;&lt;br&gt;&lt;i&gt;Review in Bio Based Press&lt;/i&gt;&lt;br&gt;&lt;br&gt;&lt;b&gt;"In addition to being well written and structured, this book is edited by some of the most prominent authors in the field of biostimulants…It meets the need for a reliable and comprehensive review on current legislation, challenges and peer-reviewed scientific results… a comprehensive guide to the potential roles of the different biostimulant categories in sustainable agriculture."&lt;/b&gt;&lt;br&gt;&lt;i&gt;Chronica Horticulturae&lt;/i&gt;&lt;br&gt;&lt;br&gt;With increasing concerns about the environmental impact of fertilizers, there is a growing need for the sector to develop more sustainable, ‘climate-smart’ methods of crop production. Biostimulants have attracted growing attention since they offer the potential to enhance yields through stimulating natural processes in crops. &lt;br&gt;&lt;br&gt;&lt;i&gt;Biostimulants for sustainable crop production&lt;/i&gt; provides a comprehensive review of the key advances in understanding and using biostimulants. This collection covers the major groups of biostimulants, from humic substances and seaweed extracts to protein hydrolysates and plant growth-promoting rhizobacteria (PGPR), as well as the practical application of biostimulants in areas such as enhancing nutrient use efficiency (NUE). &lt;br&gt;&lt;br&gt;With its distinguished editors and international range of expert authors, &lt;i&gt;Biostimulants for sustainable crop production&lt;/i&gt; will be a standard reference for those researching crop nutrition, government and other bodies supporting more sustainable agriculture as well as agronomists and farmers.</v>
      </c>
      <c r="M80" s="9">
        <f>VLOOKUP($A80,Data!$C:$T,14,FALSE)</f>
        <v>386</v>
      </c>
      <c r="N80" s="9">
        <f>VLOOKUP($A80,Data!$C:$T,11,FALSE)</f>
        <v>150</v>
      </c>
      <c r="O80" s="9">
        <f>VLOOKUP($A80,Data!$C:$T,12,FALSE)</f>
        <v>195</v>
      </c>
      <c r="P80" s="9">
        <f>VLOOKUP($A80,Data!$C:$T,13,FALSE)</f>
        <v>180</v>
      </c>
      <c r="Q80" s="9">
        <f t="shared" si="6"/>
        <v>270</v>
      </c>
      <c r="R80" s="12" t="str">
        <f>VLOOKUP($A80,Data!$C:$AC,25,FALSE)</f>
        <v>TVF;TVG;TVK</v>
      </c>
      <c r="S80" s="12" t="str">
        <f>VLOOKUP($A80,Data!$C:$AC,27,FALSE)</f>
        <v>TVF;TVG;TVK</v>
      </c>
      <c r="T80" s="12" t="str">
        <f>VLOOKUP($A80,Data!$C:$AC,26,FALSE)</f>
        <v>TEC003070;TEC003030;TEC003090</v>
      </c>
      <c r="U80" s="12" t="str">
        <f>VLOOKUP($A80,Data!$C:$T,17,FALSE)</f>
        <v>Crop nutrition</v>
      </c>
      <c r="V80" s="12" t="str">
        <f>VLOOKUP($A80,Data!$C:$X,19,FALSE)</f>
        <v>University researchers in crop nutrition and agronomy; government and other bodies supporting organic and other forms of more sustainable agriculture; agrochemical companies supplying crop nutrition products; commercial agronomists and farmers interested in the science behind biostimulants.</v>
      </c>
      <c r="W80" s="6" t="str">
        <f t="shared" si="7"/>
        <v>https://shop.bdspublishing.com/store/bds/detail/workGroup/3-190-84222</v>
      </c>
      <c r="X80" s="14">
        <f>VLOOKUP($A80,Data!$C:$T,18,FALSE)</f>
        <v>84222</v>
      </c>
      <c r="Y80" s="8" t="s">
        <v>118</v>
      </c>
      <c r="Z80" s="6">
        <f t="shared" si="8"/>
        <v>12.738000000000001</v>
      </c>
    </row>
    <row r="81" spans="1:26" x14ac:dyDescent="0.25">
      <c r="A81" s="7">
        <v>9781786763242</v>
      </c>
      <c r="B81" s="12" t="str">
        <f>VLOOKUP($A81,Data!$C:$T,4,FALSE)</f>
        <v>Advances in poultry genetics and genomics</v>
      </c>
      <c r="C81" s="12" t="str">
        <f>VLOOKUP($A81,Data!$C:$T,5,FALSE)</f>
        <v/>
      </c>
      <c r="D81" s="7">
        <f>VLOOKUP($A81,Data!$C:$T,2,FALSE)</f>
        <v>9781786763273</v>
      </c>
      <c r="E81" s="7">
        <f>VLOOKUP($A81,Data!$C:$T,3,FALSE)</f>
        <v>9781786763266</v>
      </c>
      <c r="F81" s="7" t="str">
        <f>VLOOKUP($A81,Data!$C:$AC,24,FALSE)</f>
        <v>10.19103/AS.2020.0065</v>
      </c>
      <c r="G81" s="9" t="str">
        <f>VLOOKUP($A81,Data!$C:$T,6,FALSE)</f>
        <v>Hardback</v>
      </c>
      <c r="H81" s="9">
        <f>VLOOKUP($A81,Data!$C:$T,7,FALSE)</f>
        <v>79</v>
      </c>
      <c r="I81" s="9" t="str">
        <f>VLOOKUP($A81,Data!$C:$T,8,FALSE)</f>
        <v>Active</v>
      </c>
      <c r="J81" s="16">
        <f>VLOOKUP($A81,Data!$C:$T,9,FALSE)</f>
        <v>44033</v>
      </c>
      <c r="K81" s="12" t="str">
        <f>VLOOKUP($A81,Data!$C:$T,15,FALSE)</f>
        <v>Edited by Professor Samuel E. Aggrey, University of Georgia, USA; Professor Huaijun Zhou, University of California-Davis, USA; Dr Michèle Tixier-Boichard, INRAE, France; and Professor Douglas D. Rhoads, University of Arkansas, USA</v>
      </c>
      <c r="L81" s="12" t="str">
        <f>VLOOKUP($A81,Data!$C:$T,16,FALSE)</f>
        <v>&lt;b&gt;"This book gives a good overall review of the advances that have recently occurred in the fields of poultry genetics and genomics…one thing that really struck me about this book was the calibre of the editorial team and the international range and expertise of the contributing authors. With over 550 pages this book is well worth its place on the bookshelf of anyone who is interested in poultry breeding and genomics."&lt;/b&gt;&lt;i&gt;International Hatchery Practice&lt;/i&gt;&lt;br&gt;&lt;br&gt;The poultry breeding sector faces a number of challenges, including the need to produce more resilient breeds in the face of disease, antibiotic resistance, increasing consumer concerns about bird health and welfare and expectations of poultry meat and egg quality.&lt;br&gt;&lt;br&gt;&lt;i&gt;Advances in poultry genetics and genomics&lt;/i&gt; provides a comprehensive review of the recent developments in poultry genetics, breeding and genomics, focussing on the improvement of functional traits to build resilience, the use of genomic selection and its application in breeding improved layers and broilers, as well as the sector’s emerging trends such as epigenetics and genome editing.&lt;br&gt;&lt;br&gt;With its distinguished editor team and international range of expert contributors, &lt;i&gt;Advances in poultry genetics and genomics&lt;/i&gt; will be a standard reference for poultry scientists, companies involved in poultry breeding and government agencies supporting the poultry sector.</v>
      </c>
      <c r="M81" s="9">
        <f>VLOOKUP($A81,Data!$C:$T,14,FALSE)</f>
        <v>580</v>
      </c>
      <c r="N81" s="9">
        <f>VLOOKUP($A81,Data!$C:$T,11,FALSE)</f>
        <v>190</v>
      </c>
      <c r="O81" s="9">
        <f>VLOOKUP($A81,Data!$C:$T,12,FALSE)</f>
        <v>245</v>
      </c>
      <c r="P81" s="9">
        <f>VLOOKUP($A81,Data!$C:$T,13,FALSE)</f>
        <v>230</v>
      </c>
      <c r="Q81" s="9">
        <f t="shared" si="6"/>
        <v>340</v>
      </c>
      <c r="R81" s="12" t="str">
        <f>VLOOKUP($A81,Data!$C:$AC,25,FALSE)</f>
        <v>TVHP;TVF;TVHB</v>
      </c>
      <c r="S81" s="12" t="str">
        <f>VLOOKUP($A81,Data!$C:$AC,27,FALSE)</f>
        <v>TVHP;TVF;TVHB</v>
      </c>
      <c r="T81" s="12" t="str">
        <f>VLOOKUP($A81,Data!$C:$AC,26,FALSE)</f>
        <v>TEC003020;TEC003070</v>
      </c>
      <c r="U81" s="12" t="str">
        <f>VLOOKUP($A81,Data!$C:$T,17,FALSE)</f>
        <v>Poultry</v>
      </c>
      <c r="V81" s="12" t="str">
        <f>VLOOKUP($A81,Data!$C:$X,19,FALSE)</f>
        <v>Poultry scientists, companies involved in poultry breeding and government agencies supporting the poultry sector.</v>
      </c>
      <c r="W81" s="6" t="str">
        <f t="shared" si="7"/>
        <v>https://shop.bdspublishing.com/store/bds/detail/workGroup/3-190-83999</v>
      </c>
      <c r="X81" s="14">
        <f>VLOOKUP($A81,Data!$C:$T,18,FALSE)</f>
        <v>83999</v>
      </c>
      <c r="Y81" s="8" t="s">
        <v>118</v>
      </c>
      <c r="Z81" s="6">
        <f t="shared" si="8"/>
        <v>19.14</v>
      </c>
    </row>
    <row r="82" spans="1:26" x14ac:dyDescent="0.25">
      <c r="A82" s="7">
        <v>9781786763327</v>
      </c>
      <c r="B82" s="12" t="str">
        <f>VLOOKUP($A82,Data!$C:$T,4,FALSE)</f>
        <v>Improving rumen function</v>
      </c>
      <c r="C82" s="12" t="str">
        <f>VLOOKUP($A82,Data!$C:$T,5,FALSE)</f>
        <v/>
      </c>
      <c r="D82" s="7">
        <f>VLOOKUP($A82,Data!$C:$T,2,FALSE)</f>
        <v>9781786763358</v>
      </c>
      <c r="E82" s="7">
        <f>VLOOKUP($A82,Data!$C:$T,3,FALSE)</f>
        <v>9781786763341</v>
      </c>
      <c r="F82" s="7" t="str">
        <f>VLOOKUP($A82,Data!$C:$AC,24,FALSE)</f>
        <v>10.19103/AS.2020.0067</v>
      </c>
      <c r="G82" s="9" t="str">
        <f>VLOOKUP($A82,Data!$C:$T,6,FALSE)</f>
        <v>Hardback</v>
      </c>
      <c r="H82" s="9">
        <f>VLOOKUP($A82,Data!$C:$T,7,FALSE)</f>
        <v>83</v>
      </c>
      <c r="I82" s="9" t="str">
        <f>VLOOKUP($A82,Data!$C:$T,8,FALSE)</f>
        <v>Active</v>
      </c>
      <c r="J82" s="16">
        <f>VLOOKUP($A82,Data!$C:$T,9,FALSE)</f>
        <v>44005</v>
      </c>
      <c r="K82" s="12" t="str">
        <f>VLOOKUP($A82,Data!$C:$T,15,FALSE)</f>
        <v>Edited by: Dr C. S. McSweeney, CSIRO, Australia; and Professor R. I. Mackie, University of Illinois, USA</v>
      </c>
      <c r="L82" s="12" t="str">
        <f>VLOOKUP($A82,Data!$C:$T,16,FALSE)</f>
        <v>Major advances in analytical techniques and genomics have transformed our understanding of rumen microbiology. This understanding is of critical importance to livestock production since rumen function affects nutritional efficiency, emissions from ruminants (such as methane and nitrous oxide) as well as animal health. This collection reviews what we know about rumen microbiota and the role of nutritional strategies in optimising their function for more sustainable livestock production. &lt;br&gt;&lt;br&gt;Part 1 summarises advances in methods for analysing the rumen microbiome. Part 2 reviews recent research on the role of different types of rumen microbiota such as bacteria, archaea, anaerobic fungi, viruses and the rumen wall microbial community. Part 3 discusses the way the rumen processes nutrients such as fibre and protein as well as outputs such as energy, lipids and methane emissions. Part 4 explores nutritional strategies to optimise rumen function, including the role of pasture, silage, cereal feed, plant secondary compounds and probiotics.</v>
      </c>
      <c r="M82" s="9">
        <f>VLOOKUP($A82,Data!$C:$T,14,FALSE)</f>
        <v>862</v>
      </c>
      <c r="N82" s="9">
        <f>VLOOKUP($A82,Data!$C:$T,11,FALSE)</f>
        <v>190</v>
      </c>
      <c r="O82" s="9">
        <f>VLOOKUP($A82,Data!$C:$T,12,FALSE)</f>
        <v>245</v>
      </c>
      <c r="P82" s="9">
        <f>VLOOKUP($A82,Data!$C:$T,13,FALSE)</f>
        <v>230</v>
      </c>
      <c r="Q82" s="9">
        <f t="shared" si="6"/>
        <v>340</v>
      </c>
      <c r="R82" s="12" t="str">
        <f>VLOOKUP($A82,Data!$C:$AC,25,FALSE)</f>
        <v>TVHF;TVF</v>
      </c>
      <c r="S82" s="12" t="str">
        <f>VLOOKUP($A82,Data!$C:$AC,27,FALSE)</f>
        <v>TVHF;TVF</v>
      </c>
      <c r="T82" s="12" t="str">
        <f>VLOOKUP($A82,Data!$C:$AC,26,FALSE)</f>
        <v>TEC003020;TEC003070</v>
      </c>
      <c r="U82" s="12" t="str">
        <f>VLOOKUP($A82,Data!$C:$T,17,FALSE)</f>
        <v>Livestock management</v>
      </c>
      <c r="V82" s="12" t="str">
        <f>VLOOKUP($A82,Data!$C:$X,19,FALSE)</f>
        <v>University researchers in ruminant nutrition, government and other agencies seeking to make livestock production more sustainable, commercial animal feed companies and farmers interested in the latest science on improving the nutrition of beef and dairy cattle in particular.</v>
      </c>
      <c r="W82" s="6" t="str">
        <f t="shared" si="7"/>
        <v>https://shop.bdspublishing.com/store/bds/detail/workGroup/3-190-84273</v>
      </c>
      <c r="X82" s="14">
        <f>VLOOKUP($A82,Data!$C:$T,18,FALSE)</f>
        <v>84273</v>
      </c>
      <c r="Y82" s="8" t="s">
        <v>118</v>
      </c>
      <c r="Z82" s="6">
        <f t="shared" si="8"/>
        <v>28.446000000000002</v>
      </c>
    </row>
    <row r="83" spans="1:26" x14ac:dyDescent="0.25">
      <c r="A83" s="7">
        <v>9781786763280</v>
      </c>
      <c r="B83" s="12" t="str">
        <f>VLOOKUP($A83,Data!$C:$T,4,FALSE)</f>
        <v>Achieving sustainable cultivation of ornamental plants</v>
      </c>
      <c r="C83" s="12" t="str">
        <f>VLOOKUP($A83,Data!$C:$T,5,FALSE)</f>
        <v/>
      </c>
      <c r="D83" s="7">
        <f>VLOOKUP($A83,Data!$C:$T,2,FALSE)</f>
        <v>9781786763310</v>
      </c>
      <c r="E83" s="7">
        <f>VLOOKUP($A83,Data!$C:$T,3,FALSE)</f>
        <v>9781786763303</v>
      </c>
      <c r="F83" s="7" t="str">
        <f>VLOOKUP($A83,Data!$C:$AC,24,FALSE)</f>
        <v>10.19103/AS.2020.0066</v>
      </c>
      <c r="G83" s="9" t="str">
        <f>VLOOKUP($A83,Data!$C:$T,6,FALSE)</f>
        <v>Hardback</v>
      </c>
      <c r="H83" s="9">
        <f>VLOOKUP($A83,Data!$C:$T,7,FALSE)</f>
        <v>82</v>
      </c>
      <c r="I83" s="9" t="str">
        <f>VLOOKUP($A83,Data!$C:$T,8,FALSE)</f>
        <v>Active</v>
      </c>
      <c r="J83" s="16">
        <f>VLOOKUP($A83,Data!$C:$T,9,FALSE)</f>
        <v>43949</v>
      </c>
      <c r="K83" s="12" t="str">
        <f>VLOOKUP($A83,Data!$C:$T,15,FALSE)</f>
        <v>Edited by: Emeritus Professor Michael Reid, University of California-Davis, USA</v>
      </c>
      <c r="L83" s="12" t="str">
        <f>VLOOKUP($A83,Data!$C:$T,16,FALSE)</f>
        <v>Ornamental plants are plants grown for decorative purposes. They include cut flowers, bulbs, potted plants, shrubs and trees for gardening and landscape design. Like other crops, ornamentals face challenges such as biotic and abiotic stresses as well as the need to develop more sustainable, ‘climate-smart’ methods of cultivation. This collection reviews the rich range of research addressing these challenges. &lt;br&gt;&lt;br&gt;Part 1 discusses advances in understanding plant physiology, genetic diversity and breeding techniques. Chapters cover recent research on how plants respond to abiotic stress, ways of exploiting genetic diversity to improve target traits, advances in both conventional and marker-assisted breeding techniques, as well as their use to produce abiotic stress-resistant varieties. Part 2 surveys advances in cultivation techniques in such areas as nutrition, irrigation, protected cultivation and integrated disease management.&lt;br&gt;</v>
      </c>
      <c r="M83" s="9">
        <f>VLOOKUP($A83,Data!$C:$T,14,FALSE)</f>
        <v>444</v>
      </c>
      <c r="N83" s="9">
        <f>VLOOKUP($A83,Data!$C:$T,11,FALSE)</f>
        <v>150</v>
      </c>
      <c r="O83" s="9">
        <f>VLOOKUP($A83,Data!$C:$T,12,FALSE)</f>
        <v>195</v>
      </c>
      <c r="P83" s="9">
        <f>VLOOKUP($A83,Data!$C:$T,13,FALSE)</f>
        <v>180</v>
      </c>
      <c r="Q83" s="9">
        <f t="shared" si="6"/>
        <v>270</v>
      </c>
      <c r="R83" s="12" t="str">
        <f>VLOOKUP($A83,Data!$C:$AC,25,FALSE)</f>
        <v>TVS;TVF</v>
      </c>
      <c r="S83" s="12" t="str">
        <f>VLOOKUP($A83,Data!$C:$AC,27,FALSE)</f>
        <v>TVS;TVF</v>
      </c>
      <c r="T83" s="12" t="str">
        <f>VLOOKUP($A83,Data!$C:$AC,26,FALSE)</f>
        <v>SCI073000;TEC003070</v>
      </c>
      <c r="U83" s="12" t="str">
        <f>VLOOKUP($A83,Data!$C:$T,17,FALSE)</f>
        <v>Horticulture</v>
      </c>
      <c r="V83" s="12" t="str">
        <f>VLOOKUP($A83,Data!$C:$X,19,FALSE)</f>
        <v>University researchers in ornamental and horticultural science; government and other agencies supporting the ornamentals sector; companies growing and supplying ornamentals.</v>
      </c>
      <c r="W83" s="6" t="str">
        <f t="shared" si="7"/>
        <v>https://shop.bdspublishing.com/store/bds/detail/workGroup/3-190-89129</v>
      </c>
      <c r="X83" s="14">
        <f>VLOOKUP($A83,Data!$C:$T,18,FALSE)</f>
        <v>89129</v>
      </c>
      <c r="Y83" s="8" t="s">
        <v>118</v>
      </c>
      <c r="Z83" s="6">
        <f t="shared" si="8"/>
        <v>14.652000000000001</v>
      </c>
    </row>
    <row r="84" spans="1:26" x14ac:dyDescent="0.25">
      <c r="A84" s="7">
        <v>9781786763204</v>
      </c>
      <c r="B84" s="12" t="str">
        <f>VLOOKUP($A84,Data!$C:$T,4,FALSE)</f>
        <v>Climate change and agriculture</v>
      </c>
      <c r="C84" s="12" t="str">
        <f>VLOOKUP($A84,Data!$C:$T,5,FALSE)</f>
        <v/>
      </c>
      <c r="D84" s="7">
        <f>VLOOKUP($A84,Data!$C:$T,2,FALSE)</f>
        <v>9781786763235</v>
      </c>
      <c r="E84" s="7">
        <f>VLOOKUP($A84,Data!$C:$T,3,FALSE)</f>
        <v>9781786763228</v>
      </c>
      <c r="F84" s="7" t="str">
        <f>VLOOKUP($A84,Data!$C:$AC,24,FALSE)</f>
        <v>10.19103/AS.2020.0064</v>
      </c>
      <c r="G84" s="9" t="str">
        <f>VLOOKUP($A84,Data!$C:$T,6,FALSE)</f>
        <v>Hardback</v>
      </c>
      <c r="H84" s="9">
        <f>VLOOKUP($A84,Data!$C:$T,7,FALSE)</f>
        <v>78</v>
      </c>
      <c r="I84" s="9" t="str">
        <f>VLOOKUP($A84,Data!$C:$T,8,FALSE)</f>
        <v>Active</v>
      </c>
      <c r="J84" s="16">
        <f>VLOOKUP($A84,Data!$C:$T,9,FALSE)</f>
        <v>43949</v>
      </c>
      <c r="K84" s="12" t="str">
        <f>VLOOKUP($A84,Data!$C:$T,15,FALSE)</f>
        <v>Edited by Dr Delphine Deryng, NewClimate Institute/Integrative Research Institute on Transformations of Human-Environment Systems (IRI THESys), Humboldt-Universität zu Berlin, Germany</v>
      </c>
      <c r="L84" s="12" t="str">
        <f>VLOOKUP($A84,Data!$C:$T,16,FALSE)</f>
        <v>It has been suggested that agriculture may account for up to 24% of the greenhouse gas emissions (GHGs) contributing to climate change. At the same time climate change is threatening to disrupt agricultural production. This collection reviews key research addressing this challenge.&lt;br&gt; &lt;br&gt;
Climate change is the biggest challenge agriculture faces. Part 1 of this collection reviews current research on the impacts of climate change on agriculture, such as the effects of increased temperatures, as well as the ways these impacts can be modelled. Part 2 assesses what we know about the contribution of agriculture to climate change, including the impacts of both crop and livestock production as well as land use. Part 3 surveys mitigation strategies to achieve a more ‘climate-smart’ agriculture such as the role of integrated crop-livestock and agroforestry systems.</v>
      </c>
      <c r="M84" s="9">
        <f>VLOOKUP($A84,Data!$C:$T,14,FALSE)</f>
        <v>404</v>
      </c>
      <c r="N84" s="9">
        <f>VLOOKUP($A84,Data!$C:$T,11,FALSE)</f>
        <v>150</v>
      </c>
      <c r="O84" s="9">
        <f>VLOOKUP($A84,Data!$C:$T,12,FALSE)</f>
        <v>195</v>
      </c>
      <c r="P84" s="9">
        <f>VLOOKUP($A84,Data!$C:$T,13,FALSE)</f>
        <v>180</v>
      </c>
      <c r="Q84" s="9">
        <f t="shared" si="6"/>
        <v>270</v>
      </c>
      <c r="R84" s="12" t="str">
        <f>VLOOKUP($A84,Data!$C:$AC,25,FALSE)</f>
        <v>RNPG;TVF</v>
      </c>
      <c r="S84" s="12" t="str">
        <f>VLOOKUP($A84,Data!$C:$AC,27,FALSE)</f>
        <v>RNPG;TVF</v>
      </c>
      <c r="T84" s="12" t="str">
        <f>VLOOKUP($A84,Data!$C:$AC,26,FALSE)</f>
        <v>SCI092000;TEC003070</v>
      </c>
      <c r="U84" s="12" t="str">
        <f>VLOOKUP($A84,Data!$C:$T,17,FALSE)</f>
        <v>Crop sustainability &amp; environment</v>
      </c>
      <c r="V84" s="12" t="str">
        <f>VLOOKUP($A84,Data!$C:$X,19,FALSE)</f>
        <v>Researchers in agricultural and environmental science focussing on the environmental impact of agriculture; government and other agencies monitoring the environmental impact of agriculture.</v>
      </c>
      <c r="W84" s="6" t="str">
        <f t="shared" si="7"/>
        <v>https://shop.bdspublishing.com/store/bds/detail/workGroup/3-190-84056</v>
      </c>
      <c r="X84" s="14">
        <f>VLOOKUP($A84,Data!$C:$T,18,FALSE)</f>
        <v>84056</v>
      </c>
      <c r="Y84" s="8" t="s">
        <v>118</v>
      </c>
      <c r="Z84" s="6">
        <f t="shared" si="8"/>
        <v>13.332000000000001</v>
      </c>
    </row>
    <row r="85" spans="1:26" x14ac:dyDescent="0.25">
      <c r="A85" s="7">
        <v>9781786763402</v>
      </c>
      <c r="B85" s="12" t="str">
        <f>VLOOKUP($A85,Data!$C:$T,4,FALSE)</f>
        <v>Improving data management and decision support systems in agriculture</v>
      </c>
      <c r="C85" s="12" t="str">
        <f>VLOOKUP($A85,Data!$C:$T,5,FALSE)</f>
        <v/>
      </c>
      <c r="D85" s="7">
        <f>VLOOKUP($A85,Data!$C:$T,2,FALSE)</f>
        <v>9781786763433</v>
      </c>
      <c r="E85" s="7">
        <f>VLOOKUP($A85,Data!$C:$T,3,FALSE)</f>
        <v>9781786763426</v>
      </c>
      <c r="F85" s="7" t="str">
        <f>VLOOKUP($A85,Data!$C:$AC,24,FALSE)</f>
        <v>10.19103/AS.2020.0069</v>
      </c>
      <c r="G85" s="9" t="str">
        <f>VLOOKUP($A85,Data!$C:$T,6,FALSE)</f>
        <v>Hardback</v>
      </c>
      <c r="H85" s="9">
        <f>VLOOKUP($A85,Data!$C:$T,7,FALSE)</f>
        <v>85</v>
      </c>
      <c r="I85" s="9" t="str">
        <f>VLOOKUP($A85,Data!$C:$T,8,FALSE)</f>
        <v>Active</v>
      </c>
      <c r="J85" s="16">
        <f>VLOOKUP($A85,Data!$C:$T,9,FALSE)</f>
        <v>43949</v>
      </c>
      <c r="K85" s="12" t="str">
        <f>VLOOKUP($A85,Data!$C:$T,15,FALSE)</f>
        <v>Edited by: Leisa Armstrong, Edith Cowan University, Australia</v>
      </c>
      <c r="L85" s="12" t="str">
        <f>VLOOKUP($A85,Data!$C:$T,16,FALSE)</f>
        <v>This collection reviews and summarises the wealth of research on key challenges in developing better data management and decision support systems (DSS) for farmers and examples of how those systems are being deployed to optimise efficiency in crop and livestock production.&lt;br&gt;&lt;br&gt;Part 1 reviews general issues underpinning effective decision support systems (DSS) such as data access, standards, tagging and security. Part 2 contains case studies of the practical application of data management and DSS in areas such as crop planting, nutrition and use of rotations, livestock feed and pasture management as well as optimising supply chains for fresh produce.&lt;br&gt;&lt;br&gt;With its distinguished editor and international team of authors, Improving data management and decision support systems in agriculture will be a standard reference for researchers in agriculture and computer science interested in improving data management, modelling and decision support systems in farming, as well as government and other agencies supporting the use of precision farming techniques, and companies supplying decision support services to the farming sector.</v>
      </c>
      <c r="M85" s="9">
        <f>VLOOKUP($A85,Data!$C:$T,14,FALSE)</f>
        <v>340</v>
      </c>
      <c r="N85" s="9">
        <f>VLOOKUP($A85,Data!$C:$T,11,FALSE)</f>
        <v>160</v>
      </c>
      <c r="O85" s="9">
        <f>VLOOKUP($A85,Data!$C:$T,12,FALSE)</f>
        <v>210</v>
      </c>
      <c r="P85" s="9">
        <f>VLOOKUP($A85,Data!$C:$T,13,FALSE)</f>
        <v>190</v>
      </c>
      <c r="Q85" s="9">
        <f t="shared" si="6"/>
        <v>290</v>
      </c>
      <c r="R85" s="12" t="str">
        <f>VLOOKUP($A85,Data!$C:$AC,25,FALSE)</f>
        <v>TVK;RGBC;TVF;TVH;TVR</v>
      </c>
      <c r="S85" s="12" t="str">
        <f>VLOOKUP($A85,Data!$C:$AC,27,FALSE)</f>
        <v>TVK;RGBL;TVF;TVH</v>
      </c>
      <c r="T85" s="12" t="str">
        <f>VLOOKUP($A85,Data!$C:$AC,26,FALSE)</f>
        <v>TEC003030;TEC003020;TEC003040;TEC003070</v>
      </c>
      <c r="U85" s="12" t="str">
        <f>VLOOKUP($A85,Data!$C:$T,17,FALSE)</f>
        <v>Crop technology &amp; data</v>
      </c>
      <c r="V85" s="12" t="str">
        <f>VLOOKUP($A85,Data!$C:$X,19,FALSE)</f>
        <v>Researchers in agriculture and computer science interested in improving data management, modelling and decision support systems in farming; government and other agencies supporting the use of precision farming techniques; companies supplying decision support services to the farming sector.</v>
      </c>
      <c r="W85" s="6" t="str">
        <f t="shared" si="7"/>
        <v>https://shop.bdspublishing.com/store/bds/detail/workGroup/3-190-88809</v>
      </c>
      <c r="X85" s="14">
        <f>VLOOKUP($A85,Data!$C:$T,18,FALSE)</f>
        <v>88809</v>
      </c>
      <c r="Y85" s="8" t="s">
        <v>118</v>
      </c>
      <c r="Z85" s="6">
        <f t="shared" si="8"/>
        <v>11.22</v>
      </c>
    </row>
    <row r="86" spans="1:26" x14ac:dyDescent="0.25">
      <c r="A86" s="7">
        <v>9781786763563</v>
      </c>
      <c r="B86" s="12" t="str">
        <f>VLOOKUP($A86,Data!$C:$T,4,FALSE)</f>
        <v>Biopesticides for sustainable agriculture</v>
      </c>
      <c r="C86" s="12" t="str">
        <f>VLOOKUP($A86,Data!$C:$T,5,FALSE)</f>
        <v/>
      </c>
      <c r="D86" s="7">
        <f>VLOOKUP($A86,Data!$C:$T,2,FALSE)</f>
        <v>9781786763594</v>
      </c>
      <c r="E86" s="7">
        <f>VLOOKUP($A86,Data!$C:$T,3,FALSE)</f>
        <v>9781786763587</v>
      </c>
      <c r="F86" s="7" t="str">
        <f>VLOOKUP($A86,Data!$C:$AC,24,FALSE)</f>
        <v>10.19103/AS.2020.0073</v>
      </c>
      <c r="G86" s="9" t="str">
        <f>VLOOKUP($A86,Data!$C:$T,6,FALSE)</f>
        <v>Hardback</v>
      </c>
      <c r="H86" s="9">
        <f>VLOOKUP($A86,Data!$C:$T,7,FALSE)</f>
        <v>89</v>
      </c>
      <c r="I86" s="9" t="str">
        <f>VLOOKUP($A86,Data!$C:$T,8,FALSE)</f>
        <v>Active</v>
      </c>
      <c r="J86" s="16">
        <f>VLOOKUP($A86,Data!$C:$T,9,FALSE)</f>
        <v>43914</v>
      </c>
      <c r="K86" s="12" t="str">
        <f>VLOOKUP($A86,Data!$C:$T,15,FALSE)</f>
        <v>Edited by: Professor Nick Birch, formerly The James Hutton Institute, UK; and Professor Travis Glare, Lincoln University, New Zealand</v>
      </c>
      <c r="L86" s="12" t="str">
        <f>VLOOKUP($A86,Data!$C:$T,16,FALSE)</f>
        <v>&lt;b&gt;"This book provides a decent overview of recent advances in biopesticides and other biological options for insect management with an easy-to-follow format and content…a  good resource for students, educators, researchers, regulators, agricultural partners and IPM implementors interested in sustainable agriculture."&lt;/b&gt;&lt;br&gt;&lt;i&gt;(Society for Invertebrate Pathology Newsletter)&lt;/i&gt;&lt;br&gt;&lt;br&gt;With increasing concern about the environmental impact of synthetic pesticide use, including their impact on beneficial insects, the problem of insect resistance and the lack of new products, there has been an increasing interest in developing alternative biopesticides to control insects and other pests. This collection reviews the wealth of research on identifying, developing, assessing and improving the growing range of biopesticides. &lt;br&gt;&lt;br&gt;Part 1 of this collection reviews research on developing new biopesticides in such areas as screening new compounds, ways of assessing effectiveness in the field and improving regulatory approval processes. Part 2 summarises advances in different types of entomopathogenic biopesticide including entomopathogenic fungi and nematodes and the use of Bt genes in insect-resistant crops. Part 3 assesses the use of semiochemicals such as pheromones and allelochemicals, peptide-based and other natural substance-based biopesticides.</v>
      </c>
      <c r="M86" s="9">
        <f>VLOOKUP($A86,Data!$C:$T,14,FALSE)</f>
        <v>366</v>
      </c>
      <c r="N86" s="9">
        <f>VLOOKUP($A86,Data!$C:$T,11,FALSE)</f>
        <v>150</v>
      </c>
      <c r="O86" s="9">
        <f>VLOOKUP($A86,Data!$C:$T,12,FALSE)</f>
        <v>195</v>
      </c>
      <c r="P86" s="9">
        <f>VLOOKUP($A86,Data!$C:$T,13,FALSE)</f>
        <v>180</v>
      </c>
      <c r="Q86" s="9">
        <f t="shared" si="6"/>
        <v>270</v>
      </c>
      <c r="R86" s="12" t="str">
        <f>VLOOKUP($A86,Data!$C:$AC,25,FALSE)</f>
        <v>TVP;TVF;TVK</v>
      </c>
      <c r="S86" s="12" t="str">
        <f>VLOOKUP($A86,Data!$C:$AC,27,FALSE)</f>
        <v>TVP;TVF;TVK</v>
      </c>
      <c r="T86" s="12" t="str">
        <f>VLOOKUP($A86,Data!$C:$AC,26,FALSE)</f>
        <v>TEC058000;TEC003030;TEC003070</v>
      </c>
      <c r="U86" s="12" t="str">
        <f>VLOOKUP($A86,Data!$C:$T,17,FALSE)</f>
        <v>Crop insect pests, plant diseases &amp; weeds</v>
      </c>
      <c r="V86" s="12" t="str">
        <f>VLOOKUP($A86,Data!$C:$X,19,FALSE)</f>
        <v>University researchers in entomology and integrated pest management (IPM); government and other bodies responsible for regulating biopesticides and supporting the use of IPM; companies involved in developing biopesticide products.</v>
      </c>
      <c r="W86" s="6" t="str">
        <f t="shared" si="7"/>
        <v>https://shop.bdspublishing.com/store/bds/detail/workGroup/3-190-89120</v>
      </c>
      <c r="X86" s="14">
        <f>VLOOKUP($A86,Data!$C:$T,18,FALSE)</f>
        <v>89120</v>
      </c>
      <c r="Y86" s="8" t="s">
        <v>118</v>
      </c>
      <c r="Z86" s="6">
        <f t="shared" si="8"/>
        <v>12.078000000000001</v>
      </c>
    </row>
    <row r="87" spans="1:26" x14ac:dyDescent="0.25">
      <c r="A87" s="7">
        <v>9781786763006</v>
      </c>
      <c r="B87" s="12" t="str">
        <f>VLOOKUP($A87,Data!$C:$T,4,FALSE)</f>
        <v>Preventing food losses and waste to achieve food security and sustainability</v>
      </c>
      <c r="C87" s="12" t="str">
        <f>VLOOKUP($A87,Data!$C:$T,5,FALSE)</f>
        <v/>
      </c>
      <c r="D87" s="7">
        <f>VLOOKUP($A87,Data!$C:$T,2,FALSE)</f>
        <v>9781786763037</v>
      </c>
      <c r="E87" s="7">
        <f>VLOOKUP($A87,Data!$C:$T,3,FALSE)</f>
        <v>9781786763020</v>
      </c>
      <c r="F87" s="7" t="str">
        <f>VLOOKUP($A87,Data!$C:$AC,24,FALSE)</f>
        <v>10.19103/AS.2019.0053</v>
      </c>
      <c r="G87" s="9" t="str">
        <f>VLOOKUP($A87,Data!$C:$T,6,FALSE)</f>
        <v>Hardback</v>
      </c>
      <c r="H87" s="9">
        <f>VLOOKUP($A87,Data!$C:$T,7,FALSE)</f>
        <v>70</v>
      </c>
      <c r="I87" s="9" t="str">
        <f>VLOOKUP($A87,Data!$C:$T,8,FALSE)</f>
        <v>Active</v>
      </c>
      <c r="J87" s="16">
        <f>VLOOKUP($A87,Data!$C:$T,9,FALSE)</f>
        <v>43914</v>
      </c>
      <c r="K87" s="12" t="str">
        <f>VLOOKUP($A87,Data!$C:$T,15,FALSE)</f>
        <v>Edited by: Elhadi M. Yahia, Universidad Autónoma de Querétaro, Mexico</v>
      </c>
      <c r="L87" s="12" t="str">
        <f>VLOOKUP($A87,Data!$C:$T,16,FALSE)</f>
        <v>&lt;b&gt;'We at Too Good To Go, found the research presented immensely insightful as we continue to build awareness raising campaigns with the aim of changing behaviours.'&lt;/b&gt;&lt;br&gt;&lt;i&gt;Too Good To Go&lt;/i&gt;&lt;br&gt;&lt;br&gt;This book provides a comprehensive review of the causes and prevention of food losses and waste (FLW) at key steps in the supply chain. &lt;br&gt;&lt;br&gt;The book begins by defining what is meant by food losses and waste and then assessing current research on its economic, environmental and nutritional impact. It then reviews what we know about causes and prevention of FLW at different stages in the supply chain, from cultivation, harvesting and storage, through processing and distribution to retail and consumer use. The third part of the book looks at FLW for particular commodities, including cereals and grains, fresh fruit and vegetables, roots and tubers, oilseeds and tubers, meat and dairy products, and fish and seafood products. The final section in the book reviews the effectiveness of campaigns to reduce FLW in regions such as North and Latin America, Asia and the Pacific, the Middle East and, sub-Saharan Africa.</v>
      </c>
      <c r="M87" s="9">
        <f>VLOOKUP($A87,Data!$C:$T,14,FALSE)</f>
        <v>852</v>
      </c>
      <c r="N87" s="9">
        <f>VLOOKUP($A87,Data!$C:$T,11,FALSE)</f>
        <v>190</v>
      </c>
      <c r="O87" s="9">
        <f>VLOOKUP($A87,Data!$C:$T,12,FALSE)</f>
        <v>245</v>
      </c>
      <c r="P87" s="9">
        <f>VLOOKUP($A87,Data!$C:$T,13,FALSE)</f>
        <v>230</v>
      </c>
      <c r="Q87" s="9">
        <f t="shared" si="6"/>
        <v>340</v>
      </c>
      <c r="R87" s="12" t="str">
        <f>VLOOKUP($A87,Data!$C:$AC,25,FALSE)</f>
        <v>TVG;TVF;TVK</v>
      </c>
      <c r="S87" s="12" t="str">
        <f>VLOOKUP($A87,Data!$C:$AC,27,FALSE)</f>
        <v>TVG;TVF;TVK</v>
      </c>
      <c r="T87" s="12" t="str">
        <f>VLOOKUP($A87,Data!$C:$AC,26,FALSE)</f>
        <v>TEC003070;TEC003030;TEC003090;TEC012030</v>
      </c>
      <c r="U87" s="12" t="str">
        <f>VLOOKUP($A87,Data!$C:$T,17,FALSE)</f>
        <v>Postharvest &amp; supply chain management</v>
      </c>
      <c r="V87" s="12" t="str">
        <f>VLOOKUP($A87,Data!$C:$X,19,FALSE)</f>
        <v>Researchers in departments of agricultural and environmental science looking at reducing the environmental impact of agriculture and food processing; government and other agencies seeking to reduce FLW; food processors and retailers</v>
      </c>
      <c r="W87" s="6" t="str">
        <f t="shared" si="7"/>
        <v>https://shop.bdspublishing.com/store/bds/detail/workgroup/3-190-83433</v>
      </c>
      <c r="X87" s="14">
        <f>VLOOKUP($A87,Data!$C:$T,18,FALSE)</f>
        <v>83433</v>
      </c>
      <c r="Y87" s="8" t="s">
        <v>121</v>
      </c>
      <c r="Z87" s="6">
        <f t="shared" si="8"/>
        <v>28.116</v>
      </c>
    </row>
    <row r="88" spans="1:26" x14ac:dyDescent="0.25">
      <c r="A88" s="7">
        <v>9781786763129</v>
      </c>
      <c r="B88" s="12" t="str">
        <f>VLOOKUP($A88,Data!$C:$T,4,FALSE)</f>
        <v>Achieving sustainable crop nutrition</v>
      </c>
      <c r="C88" s="12" t="str">
        <f>VLOOKUP($A88,Data!$C:$T,5,FALSE)</f>
        <v/>
      </c>
      <c r="D88" s="7">
        <f>VLOOKUP($A88,Data!$C:$T,2,FALSE)</f>
        <v>9781786763150</v>
      </c>
      <c r="E88" s="7">
        <f>VLOOKUP($A88,Data!$C:$T,3,FALSE)</f>
        <v>9781786763143</v>
      </c>
      <c r="F88" s="7" t="str">
        <f>VLOOKUP($A88,Data!$C:$AC,24,FALSE)</f>
        <v>10.19103/AS.2019.0062</v>
      </c>
      <c r="G88" s="9" t="str">
        <f>VLOOKUP($A88,Data!$C:$T,6,FALSE)</f>
        <v>Hardback</v>
      </c>
      <c r="H88" s="9">
        <f>VLOOKUP($A88,Data!$C:$T,7,FALSE)</f>
        <v>76</v>
      </c>
      <c r="I88" s="9" t="str">
        <f>VLOOKUP($A88,Data!$C:$T,8,FALSE)</f>
        <v>Active</v>
      </c>
      <c r="J88" s="16">
        <f>VLOOKUP($A88,Data!$C:$T,9,FALSE)</f>
        <v>43879</v>
      </c>
      <c r="K88" s="12" t="str">
        <f>VLOOKUP($A88,Data!$C:$T,15,FALSE)</f>
        <v>Edited by: Zed Rengel, University of Western Australia, Australia</v>
      </c>
      <c r="L88" s="12" t="str">
        <f>VLOOKUP($A88,Data!$C:$T,16,FALSE)</f>
        <v>This collection reviews current research on understanding nutrient cycles, the ways crops process nutrients, the environmental effects of fertilizer use and how this understanding can be used to improve nutrient use efficiency for a more resource-efficient and climate-smart agriculture. Parts 1-3 summarise research on the primary macronutrients: nitrogen, phosphorus and potassium. Chapters review what we know about nutrient cycles, crop nutrient processing, potential environmental effects and ways of optimising nutrient use efficiency (NUE). &lt;br&gt;&lt;br&gt;The fourth section of the book discusses secondary macronutrients and micronutrients including: calcium, iron, zinc, boron, manganese and molybdenum as well as soil organic matter. The final part of the book reviews research on optimising fertiliser use. Chapters cover topics such as assessing nutrient availability and advances in integrated plant nutrient management. Other chapters discuss enhanced efficiency fertilisers, the use of bio-effectors/bio-stimulants, fertigation techniques, foliar fertilizers and the use of treated wastes in crop nutrition.</v>
      </c>
      <c r="M88" s="9">
        <f>VLOOKUP($A88,Data!$C:$T,14,FALSE)</f>
        <v>830</v>
      </c>
      <c r="N88" s="9">
        <f>VLOOKUP($A88,Data!$C:$T,11,FALSE)</f>
        <v>190</v>
      </c>
      <c r="O88" s="9">
        <f>VLOOKUP($A88,Data!$C:$T,12,FALSE)</f>
        <v>245</v>
      </c>
      <c r="P88" s="9">
        <f>VLOOKUP($A88,Data!$C:$T,13,FALSE)</f>
        <v>230</v>
      </c>
      <c r="Q88" s="9">
        <f t="shared" si="6"/>
        <v>340</v>
      </c>
      <c r="R88" s="12" t="str">
        <f>VLOOKUP($A88,Data!$C:$AC,25,FALSE)</f>
        <v>TVK;TVF</v>
      </c>
      <c r="S88" s="12" t="str">
        <f>VLOOKUP($A88,Data!$C:$AC,27,FALSE)</f>
        <v>TVK;TVF</v>
      </c>
      <c r="T88" s="12" t="str">
        <f>VLOOKUP($A88,Data!$C:$AC,26,FALSE)</f>
        <v>TEC003070;TEC003030</v>
      </c>
      <c r="U88" s="12" t="str">
        <f>VLOOKUP($A88,Data!$C:$T,17,FALSE)</f>
        <v>Crop nutrition</v>
      </c>
      <c r="V88" s="12" t="str">
        <f>VLOOKUP($A88,Data!$C:$X,19,FALSE)</f>
        <v>Crop scientists in departments of agricultural science; government and other agencies advising on fertiliser use and its environmental impact; the farming community; companies manufacturing fertilisers and providing advice on fertiliser application.</v>
      </c>
      <c r="W88" s="6" t="str">
        <f t="shared" si="7"/>
        <v>https://shop.bdspublishing.com/store/bds/detail/workgroup/3-190-83806</v>
      </c>
      <c r="X88" s="14">
        <f>VLOOKUP($A88,Data!$C:$T,18,FALSE)</f>
        <v>83806</v>
      </c>
      <c r="Y88" s="8" t="s">
        <v>121</v>
      </c>
      <c r="Z88" s="6">
        <f t="shared" si="8"/>
        <v>27.39</v>
      </c>
    </row>
    <row r="89" spans="1:26" x14ac:dyDescent="0.25">
      <c r="A89" s="7">
        <v>9781786763167</v>
      </c>
      <c r="B89" s="12" t="str">
        <f>VLOOKUP($A89,Data!$C:$T,4,FALSE)</f>
        <v>Achieving sustainable urban agriculture</v>
      </c>
      <c r="C89" s="12" t="str">
        <f>VLOOKUP($A89,Data!$C:$T,5,FALSE)</f>
        <v/>
      </c>
      <c r="D89" s="7">
        <f>VLOOKUP($A89,Data!$C:$T,2,FALSE)</f>
        <v>9781786763198</v>
      </c>
      <c r="E89" s="7">
        <f>VLOOKUP($A89,Data!$C:$T,3,FALSE)</f>
        <v>9781786763181</v>
      </c>
      <c r="F89" s="7" t="str">
        <f>VLOOKUP($A89,Data!$C:$AC,24,FALSE)</f>
        <v>10.19103/AS.2019.0063</v>
      </c>
      <c r="G89" s="9" t="str">
        <f>VLOOKUP($A89,Data!$C:$T,6,FALSE)</f>
        <v>Hardback</v>
      </c>
      <c r="H89" s="9">
        <f>VLOOKUP($A89,Data!$C:$T,7,FALSE)</f>
        <v>77</v>
      </c>
      <c r="I89" s="9" t="str">
        <f>VLOOKUP($A89,Data!$C:$T,8,FALSE)</f>
        <v>Active</v>
      </c>
      <c r="J89" s="16">
        <f>VLOOKUP($A89,Data!$C:$T,9,FALSE)</f>
        <v>43879</v>
      </c>
      <c r="K89" s="12" t="str">
        <f>VLOOKUP($A89,Data!$C:$T,15,FALSE)</f>
        <v>Edited by: Johannes S. C. Wiskerke, Wageningen University, The Netherlands</v>
      </c>
      <c r="L89" s="12" t="str">
        <f>VLOOKUP($A89,Data!$C:$T,16,FALSE)</f>
        <v>This collection reviews key recent research on developing urban and peri-urban agriculture. &lt;br&gt;&lt;br&gt;Chapters first discuss ways of building urban agriculture, from planning and business models to building social networks to support local supply chains. Other chapters survey developments in key technologies for urban agriculture, including rooftop systems and vertical farming. The book also assesses challenges and improvements in irrigation, waste management, composting/soil nutrition and pest management. The final group of chapters provides a series of case studies on urban farming of particular commodities, including horticultural produce, livestock and forestry.</v>
      </c>
      <c r="M89" s="9">
        <f>VLOOKUP($A89,Data!$C:$T,14,FALSE)</f>
        <v>408</v>
      </c>
      <c r="N89" s="9">
        <f>VLOOKUP($A89,Data!$C:$T,11,FALSE)</f>
        <v>150</v>
      </c>
      <c r="O89" s="9">
        <f>VLOOKUP($A89,Data!$C:$T,12,FALSE)</f>
        <v>195</v>
      </c>
      <c r="P89" s="9">
        <f>VLOOKUP($A89,Data!$C:$T,13,FALSE)</f>
        <v>180</v>
      </c>
      <c r="Q89" s="9">
        <f t="shared" si="6"/>
        <v>270</v>
      </c>
      <c r="R89" s="12" t="str">
        <f>VLOOKUP($A89,Data!$C:$AC,25,FALSE)</f>
        <v>TVF;TVH;TVHH</v>
      </c>
      <c r="S89" s="12" t="str">
        <f>VLOOKUP($A89,Data!$C:$AC,27,FALSE)</f>
        <v>TVU;TVF;TVH</v>
      </c>
      <c r="T89" s="12" t="str">
        <f>VLOOKUP($A89,Data!$C:$AC,26,FALSE)</f>
        <v>TEC003070;TEC003020;TEC003100</v>
      </c>
      <c r="U89" s="12" t="str">
        <f>VLOOKUP($A89,Data!$C:$T,17,FALSE)</f>
        <v>Crop sustainability &amp; environment</v>
      </c>
      <c r="V89" s="12" t="str">
        <f>VLOOKUP($A89,Data!$C:$X,19,FALSE)</f>
        <v>Academic researchers in agricultural science, urban planning and environmental science specialising in urban agriculture; urban planners and policy makers in local government; national government and other bodies promoting urban agriculture.</v>
      </c>
      <c r="W89" s="6" t="str">
        <f t="shared" si="7"/>
        <v>https://shop.bdspublishing.com/store/bds/detail/workGroup/3-190-83836</v>
      </c>
      <c r="X89" s="14">
        <f>VLOOKUP($A89,Data!$C:$T,18,FALSE)</f>
        <v>83836</v>
      </c>
      <c r="Y89" s="8" t="s">
        <v>118</v>
      </c>
      <c r="Z89" s="6">
        <f t="shared" si="8"/>
        <v>13.464</v>
      </c>
    </row>
    <row r="90" spans="1:26" x14ac:dyDescent="0.25">
      <c r="A90" s="7">
        <v>9781786762528</v>
      </c>
      <c r="B90" s="12" t="str">
        <f>VLOOKUP($A90,Data!$C:$T,4,FALSE)</f>
        <v>Achieving carbon-negative bioenergy systems from plant materials</v>
      </c>
      <c r="C90" s="12" t="str">
        <f>VLOOKUP($A90,Data!$C:$T,5,FALSE)</f>
        <v/>
      </c>
      <c r="D90" s="7">
        <f>VLOOKUP($A90,Data!$C:$T,2,FALSE)</f>
        <v>9781786762559</v>
      </c>
      <c r="E90" s="7">
        <f>VLOOKUP($A90,Data!$C:$T,3,FALSE)</f>
        <v>9781786762542</v>
      </c>
      <c r="F90" s="7" t="str">
        <f>VLOOKUP($A90,Data!$C:$AC,24,FALSE)</f>
        <v>10.19103/AS.2019.0027</v>
      </c>
      <c r="G90" s="9" t="str">
        <f>VLOOKUP($A90,Data!$C:$T,6,FALSE)</f>
        <v>Hardback</v>
      </c>
      <c r="H90" s="9">
        <f>VLOOKUP($A90,Data!$C:$T,7,FALSE)</f>
        <v>64</v>
      </c>
      <c r="I90" s="9" t="str">
        <f>VLOOKUP($A90,Data!$C:$T,8,FALSE)</f>
        <v>Active</v>
      </c>
      <c r="J90" s="16">
        <f>VLOOKUP($A90,Data!$C:$T,9,FALSE)</f>
        <v>43872</v>
      </c>
      <c r="K90" s="12" t="str">
        <f>VLOOKUP($A90,Data!$C:$T,15,FALSE)</f>
        <v>Edited by: Chris Saffron, Michigan State University, USA</v>
      </c>
      <c r="L90" s="12" t="str">
        <f>VLOOKUP($A90,Data!$C:$T,16,FALSE)</f>
        <v>There is a need to develop next-generation bioenergy systems that exhibit net carbon capture. This collection reviews advances in producing next-generation biofuels from plant materials. These address climate change by fixing carbon in co-products. &lt;br&gt;&lt;br&gt;Part 1 discusses key technologies to achieve this goal such as biomass gasification, fast pyrolysis and torrefaction. Chapters review advances in technology, applications and commercial development. Part 2 assesses advances in production of biofuels from crops such as jatropha, oilseeds (such as canola and rapeseed), Miscanthus, switchgrass and willow, as well as the sustainable use of seaweed for biofuel. &lt;br&gt;&lt;br&gt;With its international range of expert authors, &lt;i&gt;Achieving carbon-negative bioenergy systems&lt;/i&gt; from plant materials will be a standard reference for researchers in agricultural and environmental science focussing on plant-based biofuel technologies, as well as government and other agencies supporting this sector.</v>
      </c>
      <c r="M90" s="9">
        <f>VLOOKUP($A90,Data!$C:$T,14,FALSE)</f>
        <v>410</v>
      </c>
      <c r="N90" s="9">
        <f>VLOOKUP($A90,Data!$C:$T,11,FALSE)</f>
        <v>150</v>
      </c>
      <c r="O90" s="9">
        <f>VLOOKUP($A90,Data!$C:$T,12,FALSE)</f>
        <v>195</v>
      </c>
      <c r="P90" s="9">
        <f>VLOOKUP($A90,Data!$C:$T,13,FALSE)</f>
        <v>180</v>
      </c>
      <c r="Q90" s="9">
        <f t="shared" si="6"/>
        <v>270</v>
      </c>
      <c r="R90" s="12" t="str">
        <f>VLOOKUP($A90,Data!$C:$AC,25,FALSE)</f>
        <v>THT;THX;TVF</v>
      </c>
      <c r="S90" s="12" t="str">
        <f>VLOOKUP($A90,Data!$C:$AC,27,FALSE)</f>
        <v>THVB;TVF</v>
      </c>
      <c r="T90" s="12" t="str">
        <f>VLOOKUP($A90,Data!$C:$AC,26,FALSE)</f>
        <v>SCI024000;TEC003070;TEC031000</v>
      </c>
      <c r="U90" s="12" t="str">
        <f>VLOOKUP($A90,Data!$C:$T,17,FALSE)</f>
        <v>Crop sustainability &amp; environment</v>
      </c>
      <c r="V90" s="12" t="str">
        <f>VLOOKUP($A90,Data!$C:$X,19,FALSE)</f>
        <v>Researchers in agricultural, environmental and engineering science focussing on biofuel technologies; government and other agencies supporting the renewable energy sector</v>
      </c>
      <c r="W90" s="6" t="str">
        <f t="shared" si="7"/>
        <v>https://shop.bdspublishing.com/store/bds/detail/workgroup/3-190-84041</v>
      </c>
      <c r="X90" s="14">
        <f>VLOOKUP($A90,Data!$C:$T,18,FALSE)</f>
        <v>84041</v>
      </c>
      <c r="Y90" s="8" t="s">
        <v>121</v>
      </c>
      <c r="Z90" s="6">
        <f t="shared" si="8"/>
        <v>13.530000000000001</v>
      </c>
    </row>
    <row r="91" spans="1:26" x14ac:dyDescent="0.25">
      <c r="A91" s="7">
        <v>9781786763082</v>
      </c>
      <c r="B91" s="12" t="str">
        <f>VLOOKUP($A91,Data!$C:$T,4,FALSE)</f>
        <v>Achieving sustainable cultivation of barley</v>
      </c>
      <c r="C91" s="12" t="str">
        <f>VLOOKUP($A91,Data!$C:$T,5,FALSE)</f>
        <v/>
      </c>
      <c r="D91" s="7">
        <f>VLOOKUP($A91,Data!$C:$T,2,FALSE)</f>
        <v>9781786763112</v>
      </c>
      <c r="E91" s="7">
        <f>VLOOKUP($A91,Data!$C:$T,3,FALSE)</f>
        <v>9781786763105</v>
      </c>
      <c r="F91" s="7" t="str">
        <f>VLOOKUP($A91,Data!$C:$AC,24,FALSE)</f>
        <v>10.19103/AS.2019.0060</v>
      </c>
      <c r="G91" s="9" t="str">
        <f>VLOOKUP($A91,Data!$C:$T,6,FALSE)</f>
        <v>Hardback</v>
      </c>
      <c r="H91" s="9">
        <f>VLOOKUP($A91,Data!$C:$T,7,FALSE)</f>
        <v>74</v>
      </c>
      <c r="I91" s="9" t="str">
        <f>VLOOKUP($A91,Data!$C:$T,8,FALSE)</f>
        <v>Active</v>
      </c>
      <c r="J91" s="16">
        <f>VLOOKUP($A91,Data!$C:$T,9,FALSE)</f>
        <v>43865</v>
      </c>
      <c r="K91" s="12" t="str">
        <f>VLOOKUP($A91,Data!$C:$T,15,FALSE)</f>
        <v>Edited by: Glen Fox, University of California-Davis, USA and The University of Queensland, Australia; and Chengdao Li, Murdoch University, Australia</v>
      </c>
      <c r="L91" s="12" t="str">
        <f>VLOOKUP($A91,Data!$C:$T,16,FALSE)</f>
        <v>This collection reviews advances in research on improving barley cultivation across the value chain. Part 1 reviews advances in understanding barley physiology in such areas as plant growth, grain development and plant response to abiotic stress. &lt;br&gt;&lt;br&gt;Chapters also review current developments in exploiting genetic diversity and mapping the barley genome. Building on this foundation, the second part of the book summarises advances in breeding with chapters on breeding trial design as well as advances in molecular breeding techniques such as genome wide association studies (GWAS) and targeted induced lesions in genomes (TILLING). Part 3 looks further along the value chain at ways of optimising cultivation practices. There are chapters on post-harvest storage as well as fungal diseases, weeds and integrated methods for their management. The final part of the book assesses current developments in optimising barley for particular end uses such as malting, brewing and animal feed as well as current research on the nutraceutical properties of barley.</v>
      </c>
      <c r="M91" s="9">
        <f>VLOOKUP($A91,Data!$C:$T,14,FALSE)</f>
        <v>528</v>
      </c>
      <c r="N91" s="9">
        <f>VLOOKUP($A91,Data!$C:$T,11,FALSE)</f>
        <v>170</v>
      </c>
      <c r="O91" s="9">
        <f>VLOOKUP($A91,Data!$C:$T,12,FALSE)</f>
        <v>220</v>
      </c>
      <c r="P91" s="9">
        <f>VLOOKUP($A91,Data!$C:$T,13,FALSE)</f>
        <v>205</v>
      </c>
      <c r="Q91" s="9">
        <f t="shared" si="6"/>
        <v>305</v>
      </c>
      <c r="R91" s="12" t="str">
        <f>VLOOKUP($A91,Data!$C:$AC,25,FALSE)</f>
        <v>TVKC;PSTD;PSTP;TVF;TVP</v>
      </c>
      <c r="S91" s="12" t="str">
        <f>VLOOKUP($A91,Data!$C:$AC,27,FALSE)</f>
        <v>TVK;PSTB;TVF;TVP</v>
      </c>
      <c r="T91" s="12" t="str">
        <f>VLOOKUP($A91,Data!$C:$AC,26,FALSE)</f>
        <v>TEC003070;TEC003030</v>
      </c>
      <c r="U91" s="12" t="str">
        <f>VLOOKUP($A91,Data!$C:$T,17,FALSE)</f>
        <v>Cereals</v>
      </c>
      <c r="V91" s="12" t="str">
        <f>VLOOKUP($A91,Data!$C:$X,19,FALSE)</f>
        <v>Barley scientists working in universities and other research centres, governments and commercial companies as well as barley growers and processors.</v>
      </c>
      <c r="W91" s="6" t="str">
        <f t="shared" si="7"/>
        <v>https://shop.bdspublishing.com/store/bds/detail/workGroup/3-190-83593</v>
      </c>
      <c r="X91" s="14">
        <f>VLOOKUP($A91,Data!$C:$T,18,FALSE)</f>
        <v>83593</v>
      </c>
      <c r="Y91" s="8" t="s">
        <v>118</v>
      </c>
      <c r="Z91" s="6">
        <f t="shared" si="8"/>
        <v>17.423999999999999</v>
      </c>
    </row>
    <row r="92" spans="1:26" x14ac:dyDescent="0.25">
      <c r="A92" s="7">
        <v>9781786762641</v>
      </c>
      <c r="B92" s="12" t="str">
        <f>VLOOKUP($A92,Data!$C:$T,4,FALSE)</f>
        <v>Advances in Conservation Agriculture Volume 1</v>
      </c>
      <c r="C92" s="12" t="str">
        <f>VLOOKUP($A92,Data!$C:$T,5,FALSE)</f>
        <v>Systems and Science</v>
      </c>
      <c r="D92" s="7">
        <f>VLOOKUP($A92,Data!$C:$T,2,FALSE)</f>
        <v>9781786762672</v>
      </c>
      <c r="E92" s="7">
        <f>VLOOKUP($A92,Data!$C:$T,3,FALSE)</f>
        <v>9781786762665</v>
      </c>
      <c r="F92" s="7" t="str">
        <f>VLOOKUP($A92,Data!$C:$AC,24,FALSE)</f>
        <v>10.19103/AS.2019.0048</v>
      </c>
      <c r="G92" s="9" t="str">
        <f>VLOOKUP($A92,Data!$C:$T,6,FALSE)</f>
        <v>Hardback</v>
      </c>
      <c r="H92" s="9">
        <f>VLOOKUP($A92,Data!$C:$T,7,FALSE)</f>
        <v>61</v>
      </c>
      <c r="I92" s="9" t="str">
        <f>VLOOKUP($A92,Data!$C:$T,8,FALSE)</f>
        <v>Active</v>
      </c>
      <c r="J92" s="16">
        <f>VLOOKUP($A92,Data!$C:$T,9,FALSE)</f>
        <v>43851</v>
      </c>
      <c r="K92" s="12" t="str">
        <f>VLOOKUP($A92,Data!$C:$T,15,FALSE)</f>
        <v>Edited by: Amir Kassam, University of Reading, UK and Moderator, Global Conservation Agriculture Community of Practice (CA-CoP), FAO, Rome, Italy</v>
      </c>
      <c r="L92" s="12" t="str">
        <f>VLOOKUP($A92,Data!$C:$T,16,FALSE)</f>
        <v>&lt;b&gt;"What Dr Samuel Johnson did for English, Professor Amir Kassam has done for Conservation Agriculture (CA).  He is eminently well qualified and has enlisted more than a hundred battle-hardened champions to contribute 26 chapters amounting to over a thousand scholarly pages.  The content is formidable. Volume one, Systems and Science, embraces: the need for CA; global developments; soil health and landscape management; the roles of minimum soil disturbance, mulch and cover crops; crops and cropping systems, vegetable systems, perennial systems; integration of cropping and livestock; mechanization; certification; institutional and policy support. Volume two, Practice and Benefits, includes management of crops and cropping systems, soil, weeds, insect pests and disease, nutrients, carbon, and biodiversity; climate change mitigation and adaptation; benefits to farmers and society; ecosystem services; and rehabilitation of degraded farmland…This book can change the future."&lt;/b&gt;&lt;i&gt;review by David Dent in International Journal of Environmental Studies&lt;/i&gt;&lt;br&gt;&lt;br&gt;This volume summarises research on key components for successful Conservation Agriculture (CA). &lt;br&gt;&lt;br&gt;Chapters review the latest research on ways of optimising no-till techniques to minimise soil disturbance in relation to seeding, weeding and other operations. Chapters also review ways to improve soil health in CA, including mulch cover, cover crops, rotations and intercropping. &lt;br&gt;&lt;br&gt;The book also includes case studies on optimising CA in particular systems, including rice, root, tuber and horticultural crops as well as integrating livestock in CA systems. The book concludes by looking at certification schemes and institutional support to promote good CA practice.</v>
      </c>
      <c r="M92" s="9">
        <f>VLOOKUP($A92,Data!$C:$T,14,FALSE)</f>
        <v>602</v>
      </c>
      <c r="N92" s="9">
        <f>VLOOKUP($A92,Data!$C:$T,11,FALSE)</f>
        <v>150</v>
      </c>
      <c r="O92" s="9">
        <f>VLOOKUP($A92,Data!$C:$T,12,FALSE)</f>
        <v>195</v>
      </c>
      <c r="P92" s="9">
        <f>VLOOKUP($A92,Data!$C:$T,13,FALSE)</f>
        <v>180</v>
      </c>
      <c r="Q92" s="9">
        <f t="shared" si="6"/>
        <v>270</v>
      </c>
      <c r="R92" s="12" t="str">
        <f>VLOOKUP($A92,Data!$C:$AC,25,FALSE)</f>
        <v>TVK;RNK;TVF;TVG</v>
      </c>
      <c r="S92" s="12" t="str">
        <f>VLOOKUP($A92,Data!$C:$AC,27,FALSE)</f>
        <v>TVK;RNK;TVF;TVG</v>
      </c>
      <c r="T92" s="12" t="str">
        <f>VLOOKUP($A92,Data!$C:$AC,26,FALSE)</f>
        <v>TEC003070;TEC003030;TEC003060;TEC003090</v>
      </c>
      <c r="U92" s="12" t="str">
        <f>VLOOKUP($A92,Data!$C:$T,17,FALSE)</f>
        <v>Crop sustainability &amp; environment</v>
      </c>
      <c r="V92" s="12" t="str">
        <f>VLOOKUP($A92,Data!$C:$X,19,FALSE)</f>
        <v>Crop scientists researching low-input and organic agriculture, soil scientists, national organisations responsible for improving agricultural practices and sustainability.</v>
      </c>
      <c r="W92" s="6" t="str">
        <f t="shared" si="7"/>
        <v>https://shop.bdspublishing.com/store/bds/detail/workGroup/3-190-82923</v>
      </c>
      <c r="X92" s="14">
        <f>VLOOKUP($A92,Data!$C:$T,18,FALSE)</f>
        <v>82923</v>
      </c>
      <c r="Y92" s="8" t="s">
        <v>118</v>
      </c>
      <c r="Z92" s="6">
        <f t="shared" si="8"/>
        <v>19.866</v>
      </c>
    </row>
    <row r="93" spans="1:26" x14ac:dyDescent="0.25">
      <c r="A93" s="7">
        <v>9781786762689</v>
      </c>
      <c r="B93" s="12" t="str">
        <f>VLOOKUP($A93,Data!$C:$T,4,FALSE)</f>
        <v>Advances in Conservation Agriculture Volume 2</v>
      </c>
      <c r="C93" s="12" t="str">
        <f>VLOOKUP($A93,Data!$C:$T,5,FALSE)</f>
        <v>Practice and Benefits</v>
      </c>
      <c r="D93" s="7">
        <f>VLOOKUP($A93,Data!$C:$T,2,FALSE)</f>
        <v>9781786762719</v>
      </c>
      <c r="E93" s="7">
        <f>VLOOKUP($A93,Data!$C:$T,3,FALSE)</f>
        <v>9781786762702</v>
      </c>
      <c r="F93" s="7" t="str">
        <f>VLOOKUP($A93,Data!$C:$AC,24,FALSE)</f>
        <v>10.19103/AS.2019.0049</v>
      </c>
      <c r="G93" s="9" t="str">
        <f>VLOOKUP($A93,Data!$C:$T,6,FALSE)</f>
        <v>Hardback</v>
      </c>
      <c r="H93" s="9">
        <f>VLOOKUP($A93,Data!$C:$T,7,FALSE)</f>
        <v>62</v>
      </c>
      <c r="I93" s="9" t="str">
        <f>VLOOKUP($A93,Data!$C:$T,8,FALSE)</f>
        <v>Active</v>
      </c>
      <c r="J93" s="16">
        <f>VLOOKUP($A93,Data!$C:$T,9,FALSE)</f>
        <v>43851</v>
      </c>
      <c r="K93" s="12" t="str">
        <f>VLOOKUP($A93,Data!$C:$T,15,FALSE)</f>
        <v>Edited by: Amir Kassam, University of Reading, UK and Moderator, Global Conservation Agriculture Community of Practice (CA-CoP), FAO, Rome, Italy</v>
      </c>
      <c r="L93" s="12" t="str">
        <f>VLOOKUP($A93,Data!$C:$T,16,FALSE)</f>
        <v>&lt;b&gt;"What Dr Samuel Johnson did for English, Professor Amir Kassam has done for Conservation Agriculture (CA).  He is eminently well qualified and has enlisted more than a hundred battle-hardened champions to contribute 26 chapters amounting to over a thousand scholarly pages.  The content is formidable. Volume one, Systems and Science, embraces: the need for CA; global developments; soil health and landscape management; the roles of minimum soil disturbance, mulch and cover crops; crops and cropping systems, vegetable systems, perennial systems; integration of cropping and livestock; mechanization; certification; institutional and policy support. Volume two, Practice and Benefits, includes management of crops and cropping systems, soil, weeds, insect pests and disease, nutrients, carbon, and biodiversity; climate change mitigation and adaptation; benefits to farmers and society; ecosystem services; and rehabilitation of degraded farmland…This book can change the future."&lt;/b&gt;&lt;i&gt;review by David Dent in International Journal of Environmental Studies&lt;/i&gt;&lt;br&gt;&lt;br&gt;This collection reviews ways of optimising Conservation Agricultural (CA) practices and their benefits. &lt;br&gt;&lt;br&gt;Chapters summarise research on optimising soil management, crop nutrition and irrigation, as well as weed, insect pest and disease management. The book also reviews ways of optimising the environmental and social benefits of adopting CA practices. &lt;br&gt;&lt;br&gt;Chapters discuss carbon and biodiversity management, the ways CA can promote ecosystem services as well as the use of life cycle assessment (LCA) techniques to monitor and improve CA. There are also chapters on improving the economic and broader social benefits of CA for farming communities.</v>
      </c>
      <c r="M93" s="9">
        <f>VLOOKUP($A93,Data!$C:$T,14,FALSE)</f>
        <v>498</v>
      </c>
      <c r="N93" s="9">
        <f>VLOOKUP($A93,Data!$C:$T,11,FALSE)</f>
        <v>150</v>
      </c>
      <c r="O93" s="9">
        <f>VLOOKUP($A93,Data!$C:$T,12,FALSE)</f>
        <v>195</v>
      </c>
      <c r="P93" s="9">
        <f>VLOOKUP($A93,Data!$C:$T,13,FALSE)</f>
        <v>180</v>
      </c>
      <c r="Q93" s="9">
        <f t="shared" si="6"/>
        <v>270</v>
      </c>
      <c r="R93" s="12" t="str">
        <f>VLOOKUP($A93,Data!$C:$AC,25,FALSE)</f>
        <v>TVK;RNK;TVF;TVG</v>
      </c>
      <c r="S93" s="12" t="str">
        <f>VLOOKUP($A93,Data!$C:$AC,27,FALSE)</f>
        <v>TVK;RNK;TVF;TVG</v>
      </c>
      <c r="T93" s="12" t="str">
        <f>VLOOKUP($A93,Data!$C:$AC,26,FALSE)</f>
        <v>TEC003070;TEC003030;TEC003060;TEC003090</v>
      </c>
      <c r="U93" s="12" t="str">
        <f>VLOOKUP($A93,Data!$C:$T,17,FALSE)</f>
        <v>Crop sustainability &amp; environment</v>
      </c>
      <c r="V93" s="12" t="str">
        <f>VLOOKUP($A93,Data!$C:$X,19,FALSE)</f>
        <v>Crop scientists researching low-input and organic agriculture, soil scientists, national organisations responsible for improving agricultural practices and sustainability.</v>
      </c>
      <c r="W93" s="6" t="str">
        <f t="shared" si="7"/>
        <v>https://shop.bdspublishing.com/store/bds/detail/workGroup/3-190-82937</v>
      </c>
      <c r="X93" s="14">
        <f>VLOOKUP($A93,Data!$C:$T,18,FALSE)</f>
        <v>82937</v>
      </c>
      <c r="Y93" s="8" t="s">
        <v>118</v>
      </c>
      <c r="Z93" s="6">
        <f t="shared" si="8"/>
        <v>16.434000000000001</v>
      </c>
    </row>
    <row r="94" spans="1:26" x14ac:dyDescent="0.25">
      <c r="A94" s="7">
        <v>9781786762887</v>
      </c>
      <c r="B94" s="12" t="str">
        <f>VLOOKUP($A94,Data!$C:$T,4,FALSE)</f>
        <v>Advances in postharvest management of horticultural produce</v>
      </c>
      <c r="C94" s="12" t="str">
        <f>VLOOKUP($A94,Data!$C:$T,5,FALSE)</f>
        <v/>
      </c>
      <c r="D94" s="7">
        <f>VLOOKUP($A94,Data!$C:$T,2,FALSE)</f>
        <v>9781786762917</v>
      </c>
      <c r="E94" s="7">
        <f>VLOOKUP($A94,Data!$C:$T,3,FALSE)</f>
        <v>9781786762900</v>
      </c>
      <c r="F94" s="7" t="str">
        <f>VLOOKUP($A94,Data!$C:$AC,24,FALSE)</f>
        <v>10.19103/AS.2019.0055</v>
      </c>
      <c r="G94" s="9" t="str">
        <f>VLOOKUP($A94,Data!$C:$T,6,FALSE)</f>
        <v>Hardback</v>
      </c>
      <c r="H94" s="9">
        <f>VLOOKUP($A94,Data!$C:$T,7,FALSE)</f>
        <v>66</v>
      </c>
      <c r="I94" s="9" t="str">
        <f>VLOOKUP($A94,Data!$C:$T,8,FALSE)</f>
        <v>Active</v>
      </c>
      <c r="J94" s="16">
        <f>VLOOKUP($A94,Data!$C:$T,9,FALSE)</f>
        <v>43851</v>
      </c>
      <c r="K94" s="12" t="str">
        <f>VLOOKUP($A94,Data!$C:$T,15,FALSE)</f>
        <v>Edited by: Chris Watkins, Cornell University, USA</v>
      </c>
      <c r="L94" s="12" t="str">
        <f>VLOOKUP($A94,Data!$C:$T,16,FALSE)</f>
        <v xml:space="preserve">This book reviews key advances in preservation techniques for fresh fruit and vegetables. &lt;br&gt;&lt;br&gt;Part 1 summarises developments and improvements in preservation technologies such as cooling, controlled atmosphere storage, modified atmosphere and active packaging as well as barrier coatings. The focus of Part 2 is on post-harvest safety management and disinfection. Chapters cover current research on mechanisms of pathogen contamination of fresh produce, as well as improvements in sanitising regimes and disinfection techniques using heat, irradiation and plasma, ozone and natural antimicrobials. The final part of the book surveys advances in monitoring postharvest quality of fresh produce and smart distribution systems to maintain the quality of horticultural produce. </v>
      </c>
      <c r="M94" s="9">
        <f>VLOOKUP($A94,Data!$C:$T,14,FALSE)</f>
        <v>464</v>
      </c>
      <c r="N94" s="9">
        <f>VLOOKUP($A94,Data!$C:$T,11,FALSE)</f>
        <v>150</v>
      </c>
      <c r="O94" s="9">
        <f>VLOOKUP($A94,Data!$C:$T,12,FALSE)</f>
        <v>195</v>
      </c>
      <c r="P94" s="9">
        <f>VLOOKUP($A94,Data!$C:$T,13,FALSE)</f>
        <v>180</v>
      </c>
      <c r="Q94" s="9">
        <f t="shared" si="6"/>
        <v>270</v>
      </c>
      <c r="R94" s="12" t="str">
        <f>VLOOKUP($A94,Data!$C:$AC,25,FALSE)</f>
        <v>TVK;TVF;TVS</v>
      </c>
      <c r="S94" s="12" t="str">
        <f>VLOOKUP($A94,Data!$C:$AC,27,FALSE)</f>
        <v>TVK;TVF;TVS</v>
      </c>
      <c r="T94" s="12" t="str">
        <f>VLOOKUP($A94,Data!$C:$AC,26,FALSE)</f>
        <v>TEC003070;TEC003030</v>
      </c>
      <c r="U94" s="12" t="str">
        <f>VLOOKUP($A94,Data!$C:$T,17,FALSE)</f>
        <v>Postharvest &amp; supply chain management</v>
      </c>
      <c r="V94" s="12" t="str">
        <f>VLOOKUP($A94,Data!$C:$X,19,FALSE)</f>
        <v>Researchers in departments of agricultural/horticultural science focused on post-harvest operations; researchers in engineering departments specialising in fresh produce storage; retail and other companies involved in the fresh produce supply chain.</v>
      </c>
      <c r="W94" s="6" t="str">
        <f t="shared" si="7"/>
        <v>https://shop.bdspublishing.com/store/bds/detail/workGroup/3-190-83667</v>
      </c>
      <c r="X94" s="14">
        <f>VLOOKUP($A94,Data!$C:$T,18,FALSE)</f>
        <v>83667</v>
      </c>
      <c r="Y94" s="8" t="s">
        <v>118</v>
      </c>
      <c r="Z94" s="6">
        <f t="shared" si="8"/>
        <v>15.312000000000001</v>
      </c>
    </row>
    <row r="95" spans="1:26" x14ac:dyDescent="0.25">
      <c r="A95" s="7">
        <v>9781786762962</v>
      </c>
      <c r="B95" s="12" t="str">
        <f>VLOOKUP($A95,Data!$C:$T,4,FALSE)</f>
        <v>Advances in breeding of dairy cattle</v>
      </c>
      <c r="C95" s="12" t="str">
        <f>VLOOKUP($A95,Data!$C:$T,5,FALSE)</f>
        <v/>
      </c>
      <c r="D95" s="7">
        <f>VLOOKUP($A95,Data!$C:$T,2,FALSE)</f>
        <v>9781786762993</v>
      </c>
      <c r="E95" s="7">
        <f>VLOOKUP($A95,Data!$C:$T,3,FALSE)</f>
        <v>9781786762986</v>
      </c>
      <c r="F95" s="7" t="str">
        <f>VLOOKUP($A95,Data!$C:$AC,24,FALSE)</f>
        <v>10.19103/AS.2019.0058</v>
      </c>
      <c r="G95" s="9" t="str">
        <f>VLOOKUP($A95,Data!$C:$T,6,FALSE)</f>
        <v>Hardback</v>
      </c>
      <c r="H95" s="9">
        <f>VLOOKUP($A95,Data!$C:$T,7,FALSE)</f>
        <v>72</v>
      </c>
      <c r="I95" s="9" t="str">
        <f>VLOOKUP($A95,Data!$C:$T,8,FALSE)</f>
        <v>Active</v>
      </c>
      <c r="J95" s="16">
        <f>VLOOKUP($A95,Data!$C:$T,9,FALSE)</f>
        <v>43823</v>
      </c>
      <c r="K95" s="12" t="str">
        <f>VLOOKUP($A95,Data!$C:$T,15,FALSE)</f>
        <v>Edited by: Julius van der Werf, University of New England, Australia; and Jennie Pryce, Agriculture Victoria and La Trobe University, Australia</v>
      </c>
      <c r="L95" s="12" t="str">
        <f>VLOOKUP($A95,Data!$C:$T,16,FALSE)</f>
        <v>This collection reviews the latest research on dairy cattle genetics and advanced methods of genetic evaluation and selection. &lt;br&gt;&lt;br&gt;After an overview  of genetic improvements achieved so far, Part 1 assesses the problem of inbreeding and genetic diversity in modern dairy cattle as well as opportunities for crossbreeding.  Part 2 then goes onto review research on targeting non-production traits such as fertility, feed conversion efficiency and methane emissions as well as resistance to disease and resilience to heat stress. &lt;br&gt;&lt;br&gt;Part 3 then surveys the latest techniques and advances in genomic selection (GS) in such areas as functional annotation and use of sequence variants to improve genomic prediction, as well as developments in genetic evaluation (GE). The final part of the book reviews developments in embryo technologies, gene editing and the way new techniques are being integrated in practice into dairy breeding programmes.</v>
      </c>
      <c r="M95" s="9">
        <f>VLOOKUP($A95,Data!$C:$T,14,FALSE)</f>
        <v>658</v>
      </c>
      <c r="N95" s="9">
        <f>VLOOKUP($A95,Data!$C:$T,11,FALSE)</f>
        <v>180</v>
      </c>
      <c r="O95" s="9">
        <f>VLOOKUP($A95,Data!$C:$T,12,FALSE)</f>
        <v>235</v>
      </c>
      <c r="P95" s="9">
        <f>VLOOKUP($A95,Data!$C:$T,13,FALSE)</f>
        <v>215</v>
      </c>
      <c r="Q95" s="9">
        <f t="shared" si="6"/>
        <v>325</v>
      </c>
      <c r="R95" s="12" t="str">
        <f>VLOOKUP($A95,Data!$C:$AC,25,FALSE)</f>
        <v>TVHF;TVF;TVHB</v>
      </c>
      <c r="S95" s="12" t="str">
        <f>VLOOKUP($A95,Data!$C:$AC,27,FALSE)</f>
        <v>TVHF;TVF;TVHB</v>
      </c>
      <c r="T95" s="12" t="str">
        <f>VLOOKUP($A95,Data!$C:$AC,26,FALSE)</f>
        <v>TEC003070;TEC003020</v>
      </c>
      <c r="U95" s="12" t="str">
        <f>VLOOKUP($A95,Data!$C:$T,17,FALSE)</f>
        <v>Dairy</v>
      </c>
      <c r="V95" s="12" t="str">
        <f>VLOOKUP($A95,Data!$C:$X,19,FALSE)</f>
        <v>Researchers in university departments of dairy science; dairy cattle breeding companies; the dairy farming community; government and other agencies supporting the dairy sector.</v>
      </c>
      <c r="W95" s="6" t="str">
        <f t="shared" si="7"/>
        <v>https://shop.bdspublishing.com/store/bds/detail/workGroup/3-190-83625</v>
      </c>
      <c r="X95" s="14">
        <f>VLOOKUP($A95,Data!$C:$T,18,FALSE)</f>
        <v>83625</v>
      </c>
      <c r="Y95" s="8" t="s">
        <v>118</v>
      </c>
      <c r="Z95" s="6">
        <f t="shared" si="8"/>
        <v>21.714000000000002</v>
      </c>
    </row>
    <row r="96" spans="1:26" x14ac:dyDescent="0.25">
      <c r="A96" s="7">
        <v>9781786762849</v>
      </c>
      <c r="B96" s="12" t="str">
        <f>VLOOKUP($A96,Data!$C:$T,4,FALSE)</f>
        <v>Achieving sustainable cultivation of tropical fruits</v>
      </c>
      <c r="C96" s="12" t="str">
        <f>VLOOKUP($A96,Data!$C:$T,5,FALSE)</f>
        <v/>
      </c>
      <c r="D96" s="7">
        <f>VLOOKUP($A96,Data!$C:$T,2,FALSE)</f>
        <v>9781786762870</v>
      </c>
      <c r="E96" s="7">
        <f>VLOOKUP($A96,Data!$C:$T,3,FALSE)</f>
        <v>9781786762863</v>
      </c>
      <c r="F96" s="7" t="str">
        <f>VLOOKUP($A96,Data!$C:$AC,24,FALSE)</f>
        <v>10.19103/AS.2019.0054</v>
      </c>
      <c r="G96" s="9" t="str">
        <f>VLOOKUP($A96,Data!$C:$T,6,FALSE)</f>
        <v>Hardback</v>
      </c>
      <c r="H96" s="9">
        <f>VLOOKUP($A96,Data!$C:$T,7,FALSE)</f>
        <v>65</v>
      </c>
      <c r="I96" s="9" t="str">
        <f>VLOOKUP($A96,Data!$C:$T,8,FALSE)</f>
        <v>Active</v>
      </c>
      <c r="J96" s="16">
        <f>VLOOKUP($A96,Data!$C:$T,9,FALSE)</f>
        <v>43809</v>
      </c>
      <c r="K96" s="12" t="str">
        <f>VLOOKUP($A96,Data!$C:$T,15,FALSE)</f>
        <v>Edited by: Elhadi M. Yahia, Universidad Autonoma de Queretaro, Mexico</v>
      </c>
      <c r="L96" s="12" t="str">
        <f>VLOOKUP($A96,Data!$C:$T,16,FALSE)</f>
        <v>&lt;p&gt;This collection reviews current advances in the breeding and cultivation of key tropical and subtropical fruits.&lt;/p&gt; &lt;p&gt;Chapters summarise key advances across the value chain for citrus fruit cultivation, including citrus genetics, nutrition and other aspects of cultivation, the use of precision agriculture and developments in integrated pest management (IPM). Two case studies on limes and mandarins highlight the range of improvements in cultivation.&lt;/p&gt; &lt;p&gt;The book also summarises recent developments in breeding and cultivation techniques for a range of soft tropical fruits, including banana, lychee, papaya and pomegranate. The final part of the book covers developments in breeding and cultivation techniques for a range of stone and other tropical fruit, including avocado, coconut, guava, jackfruit, mangos and olives.&lt;/p&gt;</v>
      </c>
      <c r="M96" s="9">
        <f>VLOOKUP($A96,Data!$C:$T,14,FALSE)</f>
        <v>644</v>
      </c>
      <c r="N96" s="9">
        <f>VLOOKUP($A96,Data!$C:$T,11,FALSE)</f>
        <v>190</v>
      </c>
      <c r="O96" s="9">
        <f>VLOOKUP($A96,Data!$C:$T,12,FALSE)</f>
        <v>245</v>
      </c>
      <c r="P96" s="9">
        <f>VLOOKUP($A96,Data!$C:$T,13,FALSE)</f>
        <v>230</v>
      </c>
      <c r="Q96" s="9">
        <f t="shared" si="6"/>
        <v>340</v>
      </c>
      <c r="R96" s="12" t="str">
        <f>VLOOKUP($A96,Data!$C:$AC,25,FALSE)</f>
        <v>TVS;PSTD;TVF;TVK;TVP;TVQ</v>
      </c>
      <c r="S96" s="12" t="str">
        <f>VLOOKUP($A96,Data!$C:$AC,27,FALSE)</f>
        <v>TVS;PST;TVF;TVK;TVP;TVQ</v>
      </c>
      <c r="T96" s="12" t="str">
        <f>VLOOKUP($A96,Data!$C:$AC,26,FALSE)</f>
        <v>SCI073000;TEC003010;TEC003030;TEC003070</v>
      </c>
      <c r="U96" s="12" t="str">
        <f>VLOOKUP($A96,Data!$C:$T,17,FALSE)</f>
        <v>Horticulture</v>
      </c>
      <c r="V96" s="12" t="str">
        <f>VLOOKUP($A96,Data!$C:$X,19,FALSE)</f>
        <v>Scientists specialising in tropical fruit cultivation in departments of agricultural and horticultural science; food retailers and manufacturers responsible for the sale and processing of tropical fruits; government and other agencies supporting tropical fruit production.</v>
      </c>
      <c r="W96" s="6" t="str">
        <f t="shared" si="7"/>
        <v>https://shop.bdspublishing.com/store/bds/detail/workgroup/3-190-83297</v>
      </c>
      <c r="X96" s="14">
        <f>VLOOKUP($A96,Data!$C:$T,18,FALSE)</f>
        <v>83297</v>
      </c>
      <c r="Y96" s="8" t="s">
        <v>121</v>
      </c>
      <c r="Z96" s="6">
        <f t="shared" si="8"/>
        <v>21.252000000000002</v>
      </c>
    </row>
    <row r="97" spans="1:26" x14ac:dyDescent="0.25">
      <c r="A97" s="7">
        <v>9781786762405</v>
      </c>
      <c r="B97" s="12" t="str">
        <f>VLOOKUP($A97,Data!$C:$T,4,FALSE)</f>
        <v>Advances in crop modelling for a sustainable agriculture</v>
      </c>
      <c r="C97" s="12" t="str">
        <f>VLOOKUP($A97,Data!$C:$T,5,FALSE)</f>
        <v/>
      </c>
      <c r="D97" s="7">
        <f>VLOOKUP($A97,Data!$C:$T,2,FALSE)</f>
        <v>9781786762436</v>
      </c>
      <c r="E97" s="7">
        <f>VLOOKUP($A97,Data!$C:$T,3,FALSE)</f>
        <v>9781786762429</v>
      </c>
      <c r="F97" s="7" t="str">
        <f>VLOOKUP($A97,Data!$C:$AC,24,FALSE)</f>
        <v>10.19103/AS.2019.0061</v>
      </c>
      <c r="G97" s="9" t="str">
        <f>VLOOKUP($A97,Data!$C:$T,6,FALSE)</f>
        <v>Hardback</v>
      </c>
      <c r="H97" s="9">
        <f>VLOOKUP($A97,Data!$C:$T,7,FALSE)</f>
        <v>75</v>
      </c>
      <c r="I97" s="9" t="str">
        <f>VLOOKUP($A97,Data!$C:$T,8,FALSE)</f>
        <v>Active</v>
      </c>
      <c r="J97" s="16">
        <f>VLOOKUP($A97,Data!$C:$T,9,FALSE)</f>
        <v>43802</v>
      </c>
      <c r="K97" s="12" t="str">
        <f>VLOOKUP($A97,Data!$C:$T,15,FALSE)</f>
        <v>Edited by: Emeritus Professor Kenneth Boote, University of Florida, USA</v>
      </c>
      <c r="L97" s="12" t="str">
        <f>VLOOKUP($A97,Data!$C:$T,16,FALSE)</f>
        <v xml:space="preserve">This collection summarises key advances in crop modelling, with a focus on developing the next generation of crop and whole-farm models to improve decision making and support for farmers. &lt;br&gt;&lt;br&gt;Chapters in Part 1 review advances in modelling individual components of agricultural systems, such as plant responses to environmental conditions, crop growth stage prediction, nutrient and water cycling as well as pest/disease dynamics. Building on topics previously discussed in Part 1, Part 2 addresses the challenges of combining modular sub-systems into whole farm system, landscape and regional models. Chapters cover topics such as integration of rotations and livestock, as well as landscape models such as agroecological zone (AEZ) models. Chapters also review the performance of specific models such as APSIM and DSSAT and the challenges of developing decision support systems (DSS) linked with such models. The final part of the book reviews wider issues in improving model reliability such as data sharing and the supply of real-time data, as well as crop model inter-comparison. &lt;br&gt;&lt;br&gt;With its distinguished editor and range of experienced and expert chapter authors, this collection will be a standard reference for crop modellers and developers of decision support systems to improve the efficiency and sustainability of farming.
</v>
      </c>
      <c r="M97" s="9">
        <f>VLOOKUP($A97,Data!$C:$T,14,FALSE)</f>
        <v>542</v>
      </c>
      <c r="N97" s="9">
        <f>VLOOKUP($A97,Data!$C:$T,11,FALSE)</f>
        <v>180</v>
      </c>
      <c r="O97" s="9">
        <f>VLOOKUP($A97,Data!$C:$T,12,FALSE)</f>
        <v>235</v>
      </c>
      <c r="P97" s="9">
        <f>VLOOKUP($A97,Data!$C:$T,13,FALSE)</f>
        <v>215</v>
      </c>
      <c r="Q97" s="9">
        <f t="shared" si="6"/>
        <v>325</v>
      </c>
      <c r="R97" s="12" t="str">
        <f>VLOOKUP($A97,Data!$C:$AC,25,FALSE)</f>
        <v>TVF;TVK</v>
      </c>
      <c r="S97" s="12" t="str">
        <f>VLOOKUP($A97,Data!$C:$AC,27,FALSE)</f>
        <v>TVF;TVK</v>
      </c>
      <c r="T97" s="12" t="str">
        <f>VLOOKUP($A97,Data!$C:$AC,26,FALSE)</f>
        <v>TEC003070;TEC003030</v>
      </c>
      <c r="U97" s="12" t="str">
        <f>VLOOKUP($A97,Data!$C:$T,17,FALSE)</f>
        <v>Crop technology &amp; data</v>
      </c>
      <c r="V97" s="12" t="str">
        <f>VLOOKUP($A97,Data!$C:$X,19,FALSE)</f>
        <v>Researchers in crop modelling in departments of crop science; companies developing decision support systems (DSS) in agriculture; government and other agencies providing agronomic advice for farmers</v>
      </c>
      <c r="W97" s="6" t="str">
        <f t="shared" si="7"/>
        <v>https://shop.bdspublishing.com/store/bds/detail/workGroup/3-190-82506</v>
      </c>
      <c r="X97" s="14">
        <f>VLOOKUP($A97,Data!$C:$T,18,FALSE)</f>
        <v>82506</v>
      </c>
      <c r="Y97" s="8" t="s">
        <v>118</v>
      </c>
      <c r="Z97" s="6">
        <f t="shared" si="8"/>
        <v>17.885999999999999</v>
      </c>
    </row>
    <row r="98" spans="1:26" x14ac:dyDescent="0.25">
      <c r="A98" s="7">
        <v>9781786762924</v>
      </c>
      <c r="B98" s="12" t="str">
        <f>VLOOKUP($A98,Data!$C:$T,4,FALSE)</f>
        <v>Achieving sustainable management of boreal and temperate forests</v>
      </c>
      <c r="C98" s="12" t="str">
        <f>VLOOKUP($A98,Data!$C:$T,5,FALSE)</f>
        <v/>
      </c>
      <c r="D98" s="7">
        <f>VLOOKUP($A98,Data!$C:$T,2,FALSE)</f>
        <v>9781786762955</v>
      </c>
      <c r="E98" s="7">
        <f>VLOOKUP($A98,Data!$C:$T,3,FALSE)</f>
        <v>9781786762948</v>
      </c>
      <c r="F98" s="7" t="str">
        <f>VLOOKUP($A98,Data!$C:$AC,24,FALSE)</f>
        <v>10.19103/AS.2019.0057</v>
      </c>
      <c r="G98" s="9" t="str">
        <f>VLOOKUP($A98,Data!$C:$T,6,FALSE)</f>
        <v>Hardback</v>
      </c>
      <c r="H98" s="9">
        <f>VLOOKUP($A98,Data!$C:$T,7,FALSE)</f>
        <v>71</v>
      </c>
      <c r="I98" s="9" t="str">
        <f>VLOOKUP($A98,Data!$C:$T,8,FALSE)</f>
        <v>Active</v>
      </c>
      <c r="J98" s="16">
        <f>VLOOKUP($A98,Data!$C:$T,9,FALSE)</f>
        <v>43795</v>
      </c>
      <c r="K98" s="12" t="str">
        <f>VLOOKUP($A98,Data!$C:$T,15,FALSE)</f>
        <v>Edited by: John A. Stanturf, Estonian University of Life Sciences, Estonia</v>
      </c>
      <c r="L98" s="12" t="str">
        <f>VLOOKUP($A98,Data!$C:$T,16,FALSE)</f>
        <v>This collection reviews current research on balancing commercial use with the range of ecosystem services delivered by boreal and temperate forests. 
&lt;br&gt;&lt;br&gt;Chapters survey advances in understanding forest ecophysiology, including mechanisms of root and canopy development and the way forest tress react to abiotic stress. The book also discusses current understanding of the ecosystem services that forests deliver and how they can be balanced with activities such as logging. Building on this foundation, it then reviews advances in sustainable forest management techniques, including improvements in breeding, monitoring forest health, innovations in planting, stand management and regeneration as well as harvesting/felling. The book also reviews ways of managing, insect and fungal pests as well as natural hazards. The final section of the book assesses sustainable ways of developing and diversifying forest products, including novel uses of timber, biomass, non-timber products and recreational services.</v>
      </c>
      <c r="M98" s="9">
        <f>VLOOKUP($A98,Data!$C:$T,14,FALSE)</f>
        <v>872</v>
      </c>
      <c r="N98" s="9">
        <f>VLOOKUP($A98,Data!$C:$T,11,FALSE)</f>
        <v>190</v>
      </c>
      <c r="O98" s="9">
        <f>VLOOKUP($A98,Data!$C:$T,12,FALSE)</f>
        <v>245</v>
      </c>
      <c r="P98" s="9">
        <f>VLOOKUP($A98,Data!$C:$T,13,FALSE)</f>
        <v>230</v>
      </c>
      <c r="Q98" s="9">
        <f t="shared" ref="Q98:Q129" si="9">MROUND(N98*1.8,5)</f>
        <v>340</v>
      </c>
      <c r="R98" s="12" t="str">
        <f>VLOOKUP($A98,Data!$C:$AC,25,FALSE)</f>
        <v>TVR;TVF</v>
      </c>
      <c r="S98" s="12" t="str">
        <f>VLOOKUP($A98,Data!$C:$AC,27,FALSE)</f>
        <v>TVR;TVF</v>
      </c>
      <c r="T98" s="12" t="str">
        <f>VLOOKUP($A98,Data!$C:$AC,26,FALSE)</f>
        <v>TEC003040;TEC003070</v>
      </c>
      <c r="U98" s="12" t="str">
        <f>VLOOKUP($A98,Data!$C:$T,17,FALSE)</f>
        <v>Forestry &amp; Grasslands</v>
      </c>
      <c r="V98" s="12" t="str">
        <f>VLOOKUP($A98,Data!$C:$X,19,FALSE)</f>
        <v>Academic researchers in forestry; government and other agencies responsible for ensuring sustainable management of forest resources; companies managing forest plantations; manufacturers of timber products.</v>
      </c>
      <c r="W98" s="6" t="str">
        <f t="shared" ref="W98:W129" si="10">CONCATENATE(Y98,X98)</f>
        <v>https://shop.bdspublishing.com/store/bds/detail/workGroup/3-190-83391</v>
      </c>
      <c r="X98" s="14">
        <f>VLOOKUP($A98,Data!$C:$T,18,FALSE)</f>
        <v>83391</v>
      </c>
      <c r="Y98" s="8" t="s">
        <v>118</v>
      </c>
      <c r="Z98" s="6">
        <f t="shared" ref="Z98:Z129" si="11">M98*0.033</f>
        <v>28.776</v>
      </c>
    </row>
    <row r="99" spans="1:26" x14ac:dyDescent="0.25">
      <c r="A99" s="7">
        <v>9781786763044</v>
      </c>
      <c r="B99" s="12" t="str">
        <f>VLOOKUP($A99,Data!$C:$T,4,FALSE)</f>
        <v>Improving gut health in poultry</v>
      </c>
      <c r="C99" s="12" t="str">
        <f>VLOOKUP($A99,Data!$C:$T,5,FALSE)</f>
        <v/>
      </c>
      <c r="D99" s="7">
        <f>VLOOKUP($A99,Data!$C:$T,2,FALSE)</f>
        <v>9781786763075</v>
      </c>
      <c r="E99" s="7">
        <f>VLOOKUP($A99,Data!$C:$T,3,FALSE)</f>
        <v>9781786763068</v>
      </c>
      <c r="F99" s="7" t="str">
        <f>VLOOKUP($A99,Data!$C:$AC,24,FALSE)</f>
        <v>10.19103/AS.2019.0059</v>
      </c>
      <c r="G99" s="9" t="str">
        <f>VLOOKUP($A99,Data!$C:$T,6,FALSE)</f>
        <v>Hardback</v>
      </c>
      <c r="H99" s="9">
        <f>VLOOKUP($A99,Data!$C:$T,7,FALSE)</f>
        <v>73</v>
      </c>
      <c r="I99" s="9" t="str">
        <f>VLOOKUP($A99,Data!$C:$T,8,FALSE)</f>
        <v>Active</v>
      </c>
      <c r="J99" s="16">
        <f>VLOOKUP($A99,Data!$C:$T,9,FALSE)</f>
        <v>43795</v>
      </c>
      <c r="K99" s="12" t="str">
        <f>VLOOKUP($A99,Data!$C:$T,15,FALSE)</f>
        <v>Edited by: Steven C. Ricke, University of Arkansas, USA</v>
      </c>
      <c r="L99" s="12" t="str">
        <f>VLOOKUP($A99,Data!$C:$T,16,FALSE)</f>
        <v>&lt;b&gt;"&lt;i&gt;Improving gut health in poultry&lt;/i&gt; is as good for the novice as it is for the experienced nutritionist...this book is a must for every poultry nutritionist."&lt;/b&gt;&lt;i&gt;Dr Ioannis Mavromichalis, Ariston Nutrition Consulting International&lt;/i&gt;&lt;br&gt;&lt;br&gt;This collection summarises current research on the composition and function of the gastrointestinal tract in poultry, the factors that affect its function, and nutritional strategies to optimise poultry nutrition, health and environmental impact. &lt;br&gt;&lt;br&gt;Part 1 begins by summarising advances in sequencing and omics technologies to understand gut function. It then reviews our current understanding of the gut microbiota, the development of the gut microbiome over the life of the bird, and gut function in nutrient processing and immune response. The second part of the book reviews what we know about factors affecting gut function and health. Chapters cover gastrointestinal diseases, the interaction between pathogens and the gut as well the impact of antibiotics. The final group of chapters discuss current research on the effectiveness of feed additives in optimising gut health, including probiotics, prebiotics, synbiotics, antimicrobials, essential oils and other botanicals as well as cereal grains. &lt;br&gt;&lt;br&gt;With its distinguished editor and team of expert chapter authors, this will be a standard reference for poultry scientists, poultry feed manufacturers and the poultry farming community.</v>
      </c>
      <c r="M99" s="9">
        <f>VLOOKUP($A99,Data!$C:$T,14,FALSE)</f>
        <v>546</v>
      </c>
      <c r="N99" s="9">
        <f>VLOOKUP($A99,Data!$C:$T,11,FALSE)</f>
        <v>180</v>
      </c>
      <c r="O99" s="9">
        <f>VLOOKUP($A99,Data!$C:$T,12,FALSE)</f>
        <v>235</v>
      </c>
      <c r="P99" s="9">
        <f>VLOOKUP($A99,Data!$C:$T,13,FALSE)</f>
        <v>215</v>
      </c>
      <c r="Q99" s="9">
        <f t="shared" si="9"/>
        <v>325</v>
      </c>
      <c r="R99" s="12" t="str">
        <f>VLOOKUP($A99,Data!$C:$AC,25,FALSE)</f>
        <v>TVHP;TVF</v>
      </c>
      <c r="S99" s="12" t="str">
        <f>VLOOKUP($A99,Data!$C:$AC,27,FALSE)</f>
        <v>TVHP;TVF</v>
      </c>
      <c r="T99" s="12" t="str">
        <f>VLOOKUP($A99,Data!$C:$AC,26,FALSE)</f>
        <v>TEC003070;TEC003020</v>
      </c>
      <c r="U99" s="12" t="str">
        <f>VLOOKUP($A99,Data!$C:$T,17,FALSE)</f>
        <v>Poultry</v>
      </c>
      <c r="V99" s="12" t="str">
        <f>VLOOKUP($A99,Data!$C:$X,19,FALSE)</f>
        <v>Poultry scientists in universities and research centres; companies manufacturing poultry feed; government and private sector agencies advising poultry farmers on nutrition.</v>
      </c>
      <c r="W99" s="6" t="str">
        <f t="shared" si="10"/>
        <v>https://shop.bdspublishing.com/store/bds/detail/workGroup/3-190-83542</v>
      </c>
      <c r="X99" s="14">
        <f>VLOOKUP($A99,Data!$C:$T,18,FALSE)</f>
        <v>83542</v>
      </c>
      <c r="Y99" s="8" t="s">
        <v>118</v>
      </c>
      <c r="Z99" s="6">
        <f t="shared" si="11"/>
        <v>18.018000000000001</v>
      </c>
    </row>
    <row r="100" spans="1:26" x14ac:dyDescent="0.25">
      <c r="A100" s="7">
        <v>9781786762603</v>
      </c>
      <c r="B100" s="12" t="str">
        <f>VLOOKUP($A100,Data!$C:$T,4,FALSE)</f>
        <v>Integrated management of insect pests: Current and future developments</v>
      </c>
      <c r="C100" s="12" t="str">
        <f>VLOOKUP($A100,Data!$C:$T,5,FALSE)</f>
        <v/>
      </c>
      <c r="D100" s="7">
        <f>VLOOKUP($A100,Data!$C:$T,2,FALSE)</f>
        <v>9781786762634</v>
      </c>
      <c r="E100" s="7">
        <f>VLOOKUP($A100,Data!$C:$T,3,FALSE)</f>
        <v>9781786762627</v>
      </c>
      <c r="F100" s="7" t="str">
        <f>VLOOKUP($A100,Data!$C:$AC,24,FALSE)</f>
        <v>10.19103/AS.2019.0047</v>
      </c>
      <c r="G100" s="9" t="str">
        <f>VLOOKUP($A100,Data!$C:$T,6,FALSE)</f>
        <v>Hardback</v>
      </c>
      <c r="H100" s="9">
        <f>VLOOKUP($A100,Data!$C:$T,7,FALSE)</f>
        <v>69</v>
      </c>
      <c r="I100" s="9" t="str">
        <f>VLOOKUP($A100,Data!$C:$T,8,FALSE)</f>
        <v>Active</v>
      </c>
      <c r="J100" s="16">
        <f>VLOOKUP($A100,Data!$C:$T,9,FALSE)</f>
        <v>43767</v>
      </c>
      <c r="K100" s="12" t="str">
        <f>VLOOKUP($A100,Data!$C:$T,15,FALSE)</f>
        <v>Edited by: Emeritus Prof. Marcos Kogan, Oregon State University, USA; and Emeritus Prof. E. A. Heinrichs, University of Nebraska-Lincoln, USA</v>
      </c>
      <c r="L100" s="12" t="str">
        <f>VLOOKUP($A100,Data!$C:$T,16,FALSE)</f>
        <v xml:space="preserve">This volume summarises current developments in integrated pest management (IPM), focussing on insect pests. &lt;br&gt;&lt;br&gt;Chapters discuss advances in understanding species and landscape ecology on which IPM is founded. The book then reviews advances in cultural, physical and, in particular, biological methods of control. Topics include developments in classical, conservation and augmentative biological control as well as the use of entomopathogenic fungi, viruses, nematodes and semiochemicals. The final parts of the book summarise current research on monitoring pesticide use as well as emerging classes of biopesticides. </v>
      </c>
      <c r="M100" s="9">
        <f>VLOOKUP($A100,Data!$C:$T,14,FALSE)</f>
        <v>1004</v>
      </c>
      <c r="N100" s="9">
        <f>VLOOKUP($A100,Data!$C:$T,11,FALSE)</f>
        <v>190</v>
      </c>
      <c r="O100" s="9">
        <f>VLOOKUP($A100,Data!$C:$T,12,FALSE)</f>
        <v>245</v>
      </c>
      <c r="P100" s="9">
        <f>VLOOKUP($A100,Data!$C:$T,13,FALSE)</f>
        <v>230</v>
      </c>
      <c r="Q100" s="9">
        <f t="shared" si="9"/>
        <v>340</v>
      </c>
      <c r="R100" s="12" t="str">
        <f>VLOOKUP($A100,Data!$C:$AC,25,FALSE)</f>
        <v>TVP;PSVT7;TVF;TVK</v>
      </c>
      <c r="S100" s="12" t="str">
        <f>VLOOKUP($A100,Data!$C:$AC,27,FALSE)</f>
        <v>TVP;PSVA2;TVF;TVK</v>
      </c>
      <c r="T100" s="12" t="str">
        <f>VLOOKUP($A100,Data!$C:$AC,26,FALSE)</f>
        <v>TEC058000;SCI025000;TEC003030;TEC003070</v>
      </c>
      <c r="U100" s="12" t="str">
        <f>VLOOKUP($A100,Data!$C:$T,17,FALSE)</f>
        <v>Crop insect pests, plant diseases &amp; weeds</v>
      </c>
      <c r="V100" s="12" t="str">
        <f>VLOOKUP($A100,Data!$C:$X,19,FALSE)</f>
        <v>Researchers in IPM in crop science departments, entomologists, companies involved in pesticides and crop pest management, government agencies monitoring and regulating pest management in agriculture.</v>
      </c>
      <c r="W100" s="6" t="str">
        <f t="shared" si="10"/>
        <v>https://shop.bdspublishing.com/store/bds/detail/workGroup/3-190-82952</v>
      </c>
      <c r="X100" s="14">
        <f>VLOOKUP($A100,Data!$C:$T,18,FALSE)</f>
        <v>82952</v>
      </c>
      <c r="Y100" s="8" t="s">
        <v>118</v>
      </c>
      <c r="Z100" s="6">
        <f t="shared" si="11"/>
        <v>33.132000000000005</v>
      </c>
    </row>
    <row r="101" spans="1:26" x14ac:dyDescent="0.25">
      <c r="A101" s="7">
        <v>9781786762368</v>
      </c>
      <c r="B101" s="12" t="str">
        <f>VLOOKUP($A101,Data!$C:$T,4,FALSE)</f>
        <v>Achieving sustainable cultivation of vegetables</v>
      </c>
      <c r="C101" s="12" t="str">
        <f>VLOOKUP($A101,Data!$C:$T,5,FALSE)</f>
        <v/>
      </c>
      <c r="D101" s="7">
        <f>VLOOKUP($A101,Data!$C:$T,2,FALSE)</f>
        <v>9781786762399</v>
      </c>
      <c r="E101" s="7">
        <f>VLOOKUP($A101,Data!$C:$T,3,FALSE)</f>
        <v>9781786762382</v>
      </c>
      <c r="F101" s="7" t="str">
        <f>VLOOKUP($A101,Data!$C:$AC,24,FALSE)</f>
        <v>10.19103/AS.2019.0045</v>
      </c>
      <c r="G101" s="9" t="str">
        <f>VLOOKUP($A101,Data!$C:$T,6,FALSE)</f>
        <v>Hardback</v>
      </c>
      <c r="H101" s="9">
        <f>VLOOKUP($A101,Data!$C:$T,7,FALSE)</f>
        <v>59</v>
      </c>
      <c r="I101" s="9" t="str">
        <f>VLOOKUP($A101,Data!$C:$T,8,FALSE)</f>
        <v>Active</v>
      </c>
      <c r="J101" s="16">
        <f>VLOOKUP($A101,Data!$C:$T,9,FALSE)</f>
        <v>43718</v>
      </c>
      <c r="K101" s="12" t="str">
        <f>VLOOKUP($A101,Data!$C:$T,15,FALSE)</f>
        <v>Edited by: Professor George Hochmuth, University of Florida, USA</v>
      </c>
      <c r="L101" s="12" t="str">
        <f>VLOOKUP($A101,Data!$C:$T,16,FALSE)</f>
        <v>&lt;b&gt;"From the beginning of this book to the end, it has been Professor Hochmuth’s intent to address and educate with a complete synopsis of what he calls ‘…the wealth of research addressing the challenges’ in sustainable growth of vegetables… I believe he has succeeded."&lt;/b&gt;&lt;br&gt;&lt;i&gt;(Plant Science Bulletin - Botanical Society of America)&lt;/i&gt;&lt;br&gt;&lt;br&gt;Sustainability involves meeting current needs without compromising the ability to meet future requirements. Like other crops, vegetable cultivation faces a number of challenges in ensuring sustainable production. These challenges include the need to improve yields and quality to meet rising demand and higher consumer expectations, the need to reduce the ongoing threats from pathogens and pests. Focussing on temperate cultivation, &lt;i&gt;Achieving sustainable cultivation of vegetables&lt;/i&gt; summarises the wealth of research addressing these challenges, from breeding improved varieties to better techniques for cultivation and crop protection.&lt;br&gt;&lt;br&gt;Part 1 reviews advances in physiology and breeding. Parts 2-3 summarise advances in cultivation and pest management. The final part includes case studies on the breeding and cultivation of key vegetables such as carrot, lettuce and cabbage.&lt;br&gt;&lt;br&gt;With its distinguished editor and range of expert authors, this will be a standard reference for horticultural scientists in universities, government and other research centres involved in supporting vegetable cultivation, as well as companies supporting the vegetable sector.</v>
      </c>
      <c r="M101" s="9">
        <f>VLOOKUP($A101,Data!$C:$T,14,FALSE)</f>
        <v>644</v>
      </c>
      <c r="N101" s="9">
        <f>VLOOKUP($A101,Data!$C:$T,11,FALSE)</f>
        <v>180</v>
      </c>
      <c r="O101" s="9">
        <f>VLOOKUP($A101,Data!$C:$T,12,FALSE)</f>
        <v>235</v>
      </c>
      <c r="P101" s="9">
        <f>VLOOKUP($A101,Data!$C:$T,13,FALSE)</f>
        <v>215</v>
      </c>
      <c r="Q101" s="9">
        <f t="shared" si="9"/>
        <v>325</v>
      </c>
      <c r="R101" s="12" t="str">
        <f>VLOOKUP($A101,Data!$C:$AC,25,FALSE)</f>
        <v>TVS;TVF;TVK</v>
      </c>
      <c r="S101" s="12" t="str">
        <f>VLOOKUP($A101,Data!$C:$AC,27,FALSE)</f>
        <v>TVS;TVF;TVK</v>
      </c>
      <c r="T101" s="12" t="str">
        <f>VLOOKUP($A101,Data!$C:$AC,26,FALSE)</f>
        <v>SCI073000;TEC003030;TEC003070</v>
      </c>
      <c r="U101" s="12" t="str">
        <f>VLOOKUP($A101,Data!$C:$T,17,FALSE)</f>
        <v>Horticulture</v>
      </c>
      <c r="V101" s="12" t="str">
        <f>VLOOKUP($A101,Data!$C:$X,19,FALSE)</f>
        <v>Academic researchers in horticultural science; international and national agencies supporting vegetable cultivation; companies supplying the horticultural sector</v>
      </c>
      <c r="W101" s="6" t="str">
        <f t="shared" si="10"/>
        <v>https://shop.bdspublishing.com/store/bds/detail/workGroup/3-190-78560</v>
      </c>
      <c r="X101" s="14">
        <f>VLOOKUP($A101,Data!$C:$T,18,FALSE)</f>
        <v>78560</v>
      </c>
      <c r="Y101" s="8" t="s">
        <v>118</v>
      </c>
      <c r="Z101" s="6">
        <f t="shared" si="11"/>
        <v>21.252000000000002</v>
      </c>
    </row>
    <row r="102" spans="1:26" x14ac:dyDescent="0.25">
      <c r="A102" s="7">
        <v>9781786762801</v>
      </c>
      <c r="B102" s="12" t="str">
        <f>VLOOKUP($A102,Data!$C:$T,4,FALSE)</f>
        <v>Achieving sustainable greenhouse cultivation</v>
      </c>
      <c r="C102" s="12" t="str">
        <f>VLOOKUP($A102,Data!$C:$T,5,FALSE)</f>
        <v/>
      </c>
      <c r="D102" s="7">
        <f>VLOOKUP($A102,Data!$C:$T,2,FALSE)</f>
        <v>9781786762832</v>
      </c>
      <c r="E102" s="7">
        <f>VLOOKUP($A102,Data!$C:$T,3,FALSE)</f>
        <v>9781786762825</v>
      </c>
      <c r="F102" s="7" t="str">
        <f>VLOOKUP($A102,Data!$C:$AC,24,FALSE)</f>
        <v>10.19103/AS.2019.0052</v>
      </c>
      <c r="G102" s="9" t="str">
        <f>VLOOKUP($A102,Data!$C:$T,6,FALSE)</f>
        <v>Hardback</v>
      </c>
      <c r="H102" s="9">
        <f>VLOOKUP($A102,Data!$C:$T,7,FALSE)</f>
        <v>63</v>
      </c>
      <c r="I102" s="9" t="str">
        <f>VLOOKUP($A102,Data!$C:$T,8,FALSE)</f>
        <v>Active</v>
      </c>
      <c r="J102" s="16">
        <f>VLOOKUP($A102,Data!$C:$T,9,FALSE)</f>
        <v>43718</v>
      </c>
      <c r="K102" s="12" t="str">
        <f>VLOOKUP($A102,Data!$C:$T,15,FALSE)</f>
        <v>Edited by: Leo F. M. Marcelis and Ep Heuvelink, Wageningen University, The Netherlands</v>
      </c>
      <c r="L102" s="12" t="str">
        <f>VLOOKUP($A102,Data!$C:$T,16,FALSE)</f>
        <v xml:space="preserve">This collection provides a comprehensive review of key advances in greenhouse and other forms of protected and controlled environment cultivation.&lt;br&gt;&lt;br&gt;Chapters discuss developments in types of production systems: greenhouses, net houses, aquaponic and vertical farming systems. A particular focus is on ways of controlling the aerial environment, including lighting and atmosphere control, and on optimising root development, including growing media, irrigation and nutrient management. Chapters also summarise advances in systems monitoring and management, including the use of sensors, decision support systems and robotics to optimise efficiency. </v>
      </c>
      <c r="M102" s="9">
        <f>VLOOKUP($A102,Data!$C:$T,14,FALSE)</f>
        <v>538</v>
      </c>
      <c r="N102" s="9">
        <f>VLOOKUP($A102,Data!$C:$T,11,FALSE)</f>
        <v>170</v>
      </c>
      <c r="O102" s="9">
        <f>VLOOKUP($A102,Data!$C:$T,12,FALSE)</f>
        <v>220</v>
      </c>
      <c r="P102" s="9">
        <f>VLOOKUP($A102,Data!$C:$T,13,FALSE)</f>
        <v>205</v>
      </c>
      <c r="Q102" s="9">
        <f t="shared" si="9"/>
        <v>305</v>
      </c>
      <c r="R102" s="12" t="str">
        <f>VLOOKUP($A102,Data!$C:$AC,25,FALSE)</f>
        <v>TVF;TVK;TVS</v>
      </c>
      <c r="S102" s="12" t="str">
        <f>VLOOKUP($A102,Data!$C:$AC,27,FALSE)</f>
        <v>TVF;TVK;TVS</v>
      </c>
      <c r="T102" s="12" t="str">
        <f>VLOOKUP($A102,Data!$C:$AC,26,FALSE)</f>
        <v>TEC003070;SCI073000;TEC003030</v>
      </c>
      <c r="U102" s="12" t="str">
        <f>VLOOKUP($A102,Data!$C:$T,17,FALSE)</f>
        <v>Horticulture</v>
      </c>
      <c r="V102" s="12" t="str">
        <f>VLOOKUP($A102,Data!$C:$X,19,FALSE)</f>
        <v>Horticultural scientists and agricultural engineers researching greenhouse and other forms of protected cultivation; government agencies supporting agricultural innovation.</v>
      </c>
      <c r="W102" s="6" t="str">
        <f t="shared" si="10"/>
        <v>https://shop.bdspublishing.com/store/bds/detail/workGroup/3-190-83241</v>
      </c>
      <c r="X102" s="14">
        <f>VLOOKUP($A102,Data!$C:$T,18,FALSE)</f>
        <v>83241</v>
      </c>
      <c r="Y102" s="8" t="s">
        <v>118</v>
      </c>
      <c r="Z102" s="6">
        <f t="shared" si="11"/>
        <v>17.754000000000001</v>
      </c>
    </row>
    <row r="103" spans="1:26" x14ac:dyDescent="0.25">
      <c r="A103" s="7">
        <v>9781786762566</v>
      </c>
      <c r="B103" s="12" t="str">
        <f>VLOOKUP($A103,Data!$C:$T,4,FALSE)</f>
        <v>Integrated management of diseases and insect pests of tree fruit</v>
      </c>
      <c r="C103" s="12" t="str">
        <f>VLOOKUP($A103,Data!$C:$T,5,FALSE)</f>
        <v/>
      </c>
      <c r="D103" s="7">
        <f>VLOOKUP($A103,Data!$C:$T,2,FALSE)</f>
        <v>9781786762597</v>
      </c>
      <c r="E103" s="7">
        <f>VLOOKUP($A103,Data!$C:$T,3,FALSE)</f>
        <v>9781786762580</v>
      </c>
      <c r="F103" s="7" t="str">
        <f>VLOOKUP($A103,Data!$C:$AC,24,FALSE)</f>
        <v>10.19103/AS.2019.0046</v>
      </c>
      <c r="G103" s="9" t="str">
        <f>VLOOKUP($A103,Data!$C:$T,6,FALSE)</f>
        <v>Hardback</v>
      </c>
      <c r="H103" s="9">
        <f>VLOOKUP($A103,Data!$C:$T,7,FALSE)</f>
        <v>68</v>
      </c>
      <c r="I103" s="9" t="str">
        <f>VLOOKUP($A103,Data!$C:$T,8,FALSE)</f>
        <v>Active</v>
      </c>
      <c r="J103" s="16">
        <f>VLOOKUP($A103,Data!$C:$T,9,FALSE)</f>
        <v>43718</v>
      </c>
      <c r="K103" s="12" t="str">
        <f>VLOOKUP($A103,Data!$C:$T,15,FALSE)</f>
        <v>Edited by: Professor Xiangming Xu and Dr Michelle Fountain, NIAB EMR, UK</v>
      </c>
      <c r="L103" s="12" t="str">
        <f>VLOOKUP($A103,Data!$C:$T,16,FALSE)</f>
        <v>&lt;b&gt;"In conclusion, this extremely comprehensive, accurate and useful volume of reviews in the Burleigh Dodds series is recommended as an important reference for professionals and students alike." &lt;/b&gt;&lt;br&gt;&lt;i&gt;ISHS - Chronica Horticulturae&lt;/i&gt;&lt;br&gt;&lt;br&gt;This collection reviews advances in understanding and managing key diseases and insect pests of tree fruit. &lt;br&gt;&lt;br&gt;Part 1 summarises current research on what causes key fungal diseases (apple scab, powdery mildew, apple canker and brown rot) as well as viral diseases (apple mosaic virus and plum pox). Building on this foundation, Part 2 discusses integrated fruit disease management techniques such as improved surveillance, breeding disease-resistant varieties, improved fungicide application as well as the use of biocontrol agents.&lt;br&gt;&lt;br&gt;The second half of the book focuses on the ecology of major insect pests (aphids, tortricid moths, mites and spotted wing drosophila). The final part of the book reviews ways of improving integrated pest management (IPM) techniques for tree fruit, from monitoring and forecasting to agronomic practices to methods of biological control and optimisation of insecticide use.&lt;br&gt;&lt;br&gt;With its distinguished editors and expert team of chapter authors, this will be a standard reference on understanding and managing key diseases and insect pests of tree fruit.</v>
      </c>
      <c r="M103" s="9">
        <f>VLOOKUP($A103,Data!$C:$T,14,FALSE)</f>
        <v>748</v>
      </c>
      <c r="N103" s="9">
        <f>VLOOKUP($A103,Data!$C:$T,11,FALSE)</f>
        <v>190</v>
      </c>
      <c r="O103" s="9">
        <f>VLOOKUP($A103,Data!$C:$T,12,FALSE)</f>
        <v>245</v>
      </c>
      <c r="P103" s="9">
        <f>VLOOKUP($A103,Data!$C:$T,13,FALSE)</f>
        <v>230</v>
      </c>
      <c r="Q103" s="9">
        <f t="shared" si="9"/>
        <v>340</v>
      </c>
      <c r="R103" s="12" t="str">
        <f>VLOOKUP($A103,Data!$C:$AC,25,FALSE)</f>
        <v>TVS;TVF;TVP</v>
      </c>
      <c r="S103" s="12" t="str">
        <f>VLOOKUP($A103,Data!$C:$AC,27,FALSE)</f>
        <v>TVS;TVF;TVP</v>
      </c>
      <c r="T103" s="12" t="str">
        <f>VLOOKUP($A103,Data!$C:$AC,26,FALSE)</f>
        <v>SCI073000;TEC003030;TEC058000</v>
      </c>
      <c r="U103" s="12" t="str">
        <f>VLOOKUP($A103,Data!$C:$T,17,FALSE)</f>
        <v>Crop insect pests, plant diseases &amp; weeds</v>
      </c>
      <c r="V103" s="12" t="str">
        <f>VLOOKUP($A103,Data!$C:$X,19,FALSE)</f>
        <v>Researchers in IPM in horticultural science departments, entomologists, plant pathologists, companies involved in pesticides and crop pest management, government agencies monitoring and regulating pest management in horticulture.</v>
      </c>
      <c r="W103" s="6" t="str">
        <f t="shared" si="10"/>
        <v>https://shop.bdspublishing.com/store/bds/detail/workGroup/3-190-82511</v>
      </c>
      <c r="X103" s="14">
        <f>VLOOKUP($A103,Data!$C:$T,18,FALSE)</f>
        <v>82511</v>
      </c>
      <c r="Y103" s="8" t="s">
        <v>118</v>
      </c>
      <c r="Z103" s="6">
        <f t="shared" si="11"/>
        <v>24.684000000000001</v>
      </c>
    </row>
    <row r="104" spans="1:26" x14ac:dyDescent="0.25">
      <c r="A104" s="7">
        <v>9781786762283</v>
      </c>
      <c r="B104" s="12" t="str">
        <f>VLOOKUP($A104,Data!$C:$T,4,FALSE)</f>
        <v>Assessing the environmental impact of agriculture</v>
      </c>
      <c r="C104" s="12" t="str">
        <f>VLOOKUP($A104,Data!$C:$T,5,FALSE)</f>
        <v/>
      </c>
      <c r="D104" s="7">
        <f>VLOOKUP($A104,Data!$C:$T,2,FALSE)</f>
        <v>9781786762313</v>
      </c>
      <c r="E104" s="7">
        <f>VLOOKUP($A104,Data!$C:$T,3,FALSE)</f>
        <v>9781786762306</v>
      </c>
      <c r="F104" s="7" t="str">
        <f>VLOOKUP($A104,Data!$C:$AC,24,FALSE)</f>
        <v>10.19103/AS.2018.0044</v>
      </c>
      <c r="G104" s="9" t="str">
        <f>VLOOKUP($A104,Data!$C:$T,6,FALSE)</f>
        <v>Hardback</v>
      </c>
      <c r="H104" s="9">
        <f>VLOOKUP($A104,Data!$C:$T,7,FALSE)</f>
        <v>57</v>
      </c>
      <c r="I104" s="9" t="str">
        <f>VLOOKUP($A104,Data!$C:$T,8,FALSE)</f>
        <v>Active</v>
      </c>
      <c r="J104" s="16">
        <f>VLOOKUP($A104,Data!$C:$T,9,FALSE)</f>
        <v>43704</v>
      </c>
      <c r="K104" s="12" t="str">
        <f>VLOOKUP($A104,Data!$C:$T,15,FALSE)</f>
        <v>Edited by: Prof. Bo P. Weidema, Aalborg University, Denmark</v>
      </c>
      <c r="L104" s="12" t="str">
        <f>VLOOKUP($A104,Data!$C:$T,16,FALSE)</f>
        <v>A prerequisite to improving the sustainability of agriculture are reliable methods to identify and quantify types of environmental impact. This collection summarises current research on the use of life cycle assessment (LCA) and other modelling techniques to measure and improve the sustainability of agriculture.&lt;br&gt;&lt;br&gt;Part 1 looks at current best practice and key methodological challenges in life cycle assessment. Part 2 reviews ways of modelling particular types of impact, from nutrient and carbon cycles to freshwater balances, energy use, pesticide use and biodiversity. Part 3 reviews the environmental assessment and optimization of sectors such as crops, ruminant and other livestock production as well as by-products.&lt;br&gt;&lt;br&gt;Assessing the environmental impact of agriculture will be a standard reference for researchers in agricultural and environmental science concerned with understanding and mitigating the environmental impact of agriculture.</v>
      </c>
      <c r="M104" s="9">
        <f>VLOOKUP($A104,Data!$C:$T,14,FALSE)</f>
        <v>386</v>
      </c>
      <c r="N104" s="9">
        <f>VLOOKUP($A104,Data!$C:$T,11,FALSE)</f>
        <v>160</v>
      </c>
      <c r="O104" s="9">
        <f>VLOOKUP($A104,Data!$C:$T,12,FALSE)</f>
        <v>210</v>
      </c>
      <c r="P104" s="9">
        <f>VLOOKUP($A104,Data!$C:$T,13,FALSE)</f>
        <v>190</v>
      </c>
      <c r="Q104" s="9">
        <f t="shared" si="9"/>
        <v>290</v>
      </c>
      <c r="R104" s="12" t="str">
        <f>VLOOKUP($A104,Data!$C:$AC,25,FALSE)</f>
        <v>TVF;TVK</v>
      </c>
      <c r="S104" s="12" t="str">
        <f>VLOOKUP($A104,Data!$C:$AC,27,FALSE)</f>
        <v>TVF;TVK</v>
      </c>
      <c r="T104" s="12" t="str">
        <f>VLOOKUP($A104,Data!$C:$AC,26,FALSE)</f>
        <v>TEC003070;TEC003030</v>
      </c>
      <c r="U104" s="12" t="str">
        <f>VLOOKUP($A104,Data!$C:$T,17,FALSE)</f>
        <v>Crop sustainability &amp; environment</v>
      </c>
      <c r="V104" s="12" t="str">
        <f>VLOOKUP($A104,Data!$C:$X,19,FALSE)</f>
        <v>Researchers in agricultural and environmental science focussing on the environmental impact of agriculture; government and other agencies monitoring the environmental impact of agriculture</v>
      </c>
      <c r="W104" s="6" t="str">
        <f t="shared" si="10"/>
        <v>https://shop.bdspublishing.com/store/bds/detail/workgroup/3-190-72759</v>
      </c>
      <c r="X104" s="14">
        <f>VLOOKUP($A104,Data!$C:$T,18,FALSE)</f>
        <v>72759</v>
      </c>
      <c r="Y104" s="8" t="s">
        <v>121</v>
      </c>
      <c r="Z104" s="6">
        <f t="shared" si="11"/>
        <v>12.738000000000001</v>
      </c>
    </row>
    <row r="105" spans="1:26" x14ac:dyDescent="0.25">
      <c r="A105" s="7">
        <v>9781786762245</v>
      </c>
      <c r="B105" s="12" t="str">
        <f>VLOOKUP($A105,Data!$C:$T,4,FALSE)</f>
        <v>Achieving sustainable cultivation of tree nuts</v>
      </c>
      <c r="C105" s="12" t="str">
        <f>VLOOKUP($A105,Data!$C:$T,5,FALSE)</f>
        <v/>
      </c>
      <c r="D105" s="7">
        <f>VLOOKUP($A105,Data!$C:$T,2,FALSE)</f>
        <v>9781786762276</v>
      </c>
      <c r="E105" s="7">
        <f>VLOOKUP($A105,Data!$C:$T,3,FALSE)</f>
        <v>9781786762269</v>
      </c>
      <c r="F105" s="7" t="str">
        <f>VLOOKUP($A105,Data!$C:$AC,24,FALSE)</f>
        <v>10.19103/AS.2018.0042</v>
      </c>
      <c r="G105" s="9" t="str">
        <f>VLOOKUP($A105,Data!$C:$T,6,FALSE)</f>
        <v>Hardback</v>
      </c>
      <c r="H105" s="9">
        <f>VLOOKUP($A105,Data!$C:$T,7,FALSE)</f>
        <v>56</v>
      </c>
      <c r="I105" s="9" t="str">
        <f>VLOOKUP($A105,Data!$C:$T,8,FALSE)</f>
        <v>Active</v>
      </c>
      <c r="J105" s="16">
        <f>VLOOKUP($A105,Data!$C:$T,9,FALSE)</f>
        <v>43672</v>
      </c>
      <c r="K105" s="12" t="str">
        <f>VLOOKUP($A105,Data!$C:$T,15,FALSE)</f>
        <v>Edited by: Professor Ümit Serdar, Ondokuz Mayis University, Turkey and Emeritus Professor Dennis Fulbright, Michigan State University, USA</v>
      </c>
      <c r="L105" s="12" t="str">
        <f>VLOOKUP($A105,Data!$C:$T,16,FALSE)</f>
        <v>Tree nuts such as almonds, walnuts and pistachio have long been grown for consumption and as a food ingredient. It is estimated that 4 million metric tons of tree nuts are produced each year. These crops face particular challenges such as safety in the face of allergens and mycotoxin contamination. There is a need to increase production but in a more sustainable way in the face of climate change. &lt;br&gt;&lt;br&gt;This collection reviews the wealth of research addressing these challenges. Part 1 discusses the growing number of studies on the health benefits of tree nuts. Part 2 addresses safety issues. The remaining two parts assess advances in genetics and breeding of tree nuts, as well as advances in cultivation and the management of pests and diseases of tree nuts. &lt;br&gt;&lt;br&gt;With its distinguished editors and international team of expert authors, this collection will be a standard reference for horticultural scientists and those working in forestry and agroforestry science, as well as government and other research centres.</v>
      </c>
      <c r="M105" s="9">
        <f>VLOOKUP($A105,Data!$C:$T,14,FALSE)</f>
        <v>552</v>
      </c>
      <c r="N105" s="9">
        <f>VLOOKUP($A105,Data!$C:$T,11,FALSE)</f>
        <v>170</v>
      </c>
      <c r="O105" s="9">
        <f>VLOOKUP($A105,Data!$C:$T,12,FALSE)</f>
        <v>220</v>
      </c>
      <c r="P105" s="9">
        <f>VLOOKUP($A105,Data!$C:$T,13,FALSE)</f>
        <v>205</v>
      </c>
      <c r="Q105" s="9">
        <f t="shared" si="9"/>
        <v>305</v>
      </c>
      <c r="R105" s="12" t="str">
        <f>VLOOKUP($A105,Data!$C:$AC,25,FALSE)</f>
        <v>TVS;TVF;TVK</v>
      </c>
      <c r="S105" s="12" t="str">
        <f>VLOOKUP($A105,Data!$C:$AC,27,FALSE)</f>
        <v>TVS;TVF;TVK</v>
      </c>
      <c r="T105" s="12" t="str">
        <f>VLOOKUP($A105,Data!$C:$AC,26,FALSE)</f>
        <v>TEC003070;SCI073000;TEC003030</v>
      </c>
      <c r="U105" s="12" t="str">
        <f>VLOOKUP($A105,Data!$C:$T,17,FALSE)</f>
        <v>Horticulture</v>
      </c>
      <c r="V105" s="12" t="str">
        <f>VLOOKUP($A105,Data!$C:$X,19,FALSE)</f>
        <v>Academic researchers in horticultural science; international and national agencies supporting tree nut cultivation; companies supplying the horticultural sector.</v>
      </c>
      <c r="W105" s="6" t="str">
        <f t="shared" si="10"/>
        <v>https://shop.bdspublishing.com/store/bds/detail/workGroup/3-190-72825</v>
      </c>
      <c r="X105" s="14">
        <f>VLOOKUP($A105,Data!$C:$T,18,FALSE)</f>
        <v>72825</v>
      </c>
      <c r="Y105" s="8" t="s">
        <v>118</v>
      </c>
      <c r="Z105" s="6">
        <f t="shared" si="11"/>
        <v>18.216000000000001</v>
      </c>
    </row>
    <row r="106" spans="1:26" x14ac:dyDescent="0.25">
      <c r="A106" s="7">
        <v>9781786762085</v>
      </c>
      <c r="B106" s="12" t="str">
        <f>VLOOKUP($A106,Data!$C:$T,4,FALSE)</f>
        <v>Achieving sustainable cultivation of temperate zone tree fruits and berries Volume 1</v>
      </c>
      <c r="C106" s="12" t="str">
        <f>VLOOKUP($A106,Data!$C:$T,5,FALSE)</f>
        <v>Physiology, genetics and cultivation</v>
      </c>
      <c r="D106" s="7">
        <f>VLOOKUP($A106,Data!$C:$T,2,FALSE)</f>
        <v>9781786762115</v>
      </c>
      <c r="E106" s="7">
        <f>VLOOKUP($A106,Data!$C:$T,3,FALSE)</f>
        <v>9781786762108</v>
      </c>
      <c r="F106" s="7" t="str">
        <f>VLOOKUP($A106,Data!$C:$AC,24,FALSE)</f>
        <v>10.19103/AS.2018.0040.1</v>
      </c>
      <c r="G106" s="9" t="str">
        <f>VLOOKUP($A106,Data!$C:$T,6,FALSE)</f>
        <v>Hardback</v>
      </c>
      <c r="H106" s="9">
        <f>VLOOKUP($A106,Data!$C:$T,7,FALSE)</f>
        <v>53</v>
      </c>
      <c r="I106" s="9" t="str">
        <f>VLOOKUP($A106,Data!$C:$T,8,FALSE)</f>
        <v>Active</v>
      </c>
      <c r="J106" s="16">
        <f>VLOOKUP($A106,Data!$C:$T,9,FALSE)</f>
        <v>43646</v>
      </c>
      <c r="K106" s="12" t="str">
        <f>VLOOKUP($A106,Data!$C:$T,15,FALSE)</f>
        <v>Edited by: Prof. Greg Lang, Michigan State University, USA</v>
      </c>
      <c r="L106" s="12" t="str">
        <f>VLOOKUP($A106,Data!$C:$T,16,FALSE)</f>
        <v>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&lt;br&gt;&lt;br&gt;Volume 1 focusses on key advances across the value chain, from breeding improved varieties to better techniques for cultivation and crop protection. Part 1 discusses current research on physiology, genetics and breeding. Part 2 reviews advances in cultivation from orchard design to optimising water and nutrient management and harvesting operations.&lt;br&gt;&lt;br&gt;With its distinguished editor and international range of expert authors, this collection will be a standard reference for horticultural scientists, government and other research centres and companies involved in cultivation of the range of temperate fruits.</v>
      </c>
      <c r="M106" s="9">
        <f>VLOOKUP($A106,Data!$C:$T,14,FALSE)</f>
        <v>520</v>
      </c>
      <c r="N106" s="9">
        <f>VLOOKUP($A106,Data!$C:$T,11,FALSE)</f>
        <v>140</v>
      </c>
      <c r="O106" s="9">
        <f>VLOOKUP($A106,Data!$C:$T,12,FALSE)</f>
        <v>180</v>
      </c>
      <c r="P106" s="9">
        <f>VLOOKUP($A106,Data!$C:$T,13,FALSE)</f>
        <v>170</v>
      </c>
      <c r="Q106" s="9">
        <f t="shared" si="9"/>
        <v>250</v>
      </c>
      <c r="R106" s="12" t="str">
        <f>VLOOKUP($A106,Data!$C:$AC,25,FALSE)</f>
        <v>TVS;PSTD;PSTL;PSTP;TVF;TVK;TVP</v>
      </c>
      <c r="S106" s="12" t="str">
        <f>VLOOKUP($A106,Data!$C:$AC,27,FALSE)</f>
        <v>TVS;PST;TVF;TVK;TVP</v>
      </c>
      <c r="T106" s="12" t="str">
        <f>VLOOKUP($A106,Data!$C:$AC,26,FALSE)</f>
        <v>TEC003070;SCI073000;TEC003030</v>
      </c>
      <c r="U106" s="12" t="str">
        <f>VLOOKUP($A106,Data!$C:$T,17,FALSE)</f>
        <v>Horticulture</v>
      </c>
      <c r="V106" s="12" t="str">
        <f>VLOOKUP($A106,Data!$C:$X,19,FALSE)</f>
        <v>Academic researchers in horticultural science; international and national agencies supporting fruit cultivation; companies supplying the horticultural sector (e.g. fertiliser and pesticide manufacturers)</v>
      </c>
      <c r="W106" s="6" t="str">
        <f t="shared" si="10"/>
        <v>https://shop.bdspublishing.com/store/bds/detail/workGroup/3-190-72793</v>
      </c>
      <c r="X106" s="14">
        <f>VLOOKUP($A106,Data!$C:$T,18,FALSE)</f>
        <v>72793</v>
      </c>
      <c r="Y106" s="8" t="s">
        <v>118</v>
      </c>
      <c r="Z106" s="6">
        <f t="shared" si="11"/>
        <v>17.16</v>
      </c>
    </row>
    <row r="107" spans="1:26" x14ac:dyDescent="0.25">
      <c r="A107" s="7">
        <v>9781786762122</v>
      </c>
      <c r="B107" s="12" t="str">
        <f>VLOOKUP($A107,Data!$C:$T,4,FALSE)</f>
        <v>Achieving sustainable cultivation of temperate zone tree fruits and berries Volume 2</v>
      </c>
      <c r="C107" s="12" t="str">
        <f>VLOOKUP($A107,Data!$C:$T,5,FALSE)</f>
        <v>Case studies</v>
      </c>
      <c r="D107" s="7">
        <f>VLOOKUP($A107,Data!$C:$T,2,FALSE)</f>
        <v>9781786762153</v>
      </c>
      <c r="E107" s="7">
        <f>VLOOKUP($A107,Data!$C:$T,3,FALSE)</f>
        <v>9781786762146</v>
      </c>
      <c r="F107" s="7" t="str">
        <f>VLOOKUP($A107,Data!$C:$AC,24,FALSE)</f>
        <v>10.19103/AS.2018.0040.2</v>
      </c>
      <c r="G107" s="9" t="str">
        <f>VLOOKUP($A107,Data!$C:$T,6,FALSE)</f>
        <v>Hardback</v>
      </c>
      <c r="H107" s="9">
        <f>VLOOKUP($A107,Data!$C:$T,7,FALSE)</f>
        <v>54</v>
      </c>
      <c r="I107" s="9" t="str">
        <f>VLOOKUP($A107,Data!$C:$T,8,FALSE)</f>
        <v>Active</v>
      </c>
      <c r="J107" s="16">
        <f>VLOOKUP($A107,Data!$C:$T,9,FALSE)</f>
        <v>43646</v>
      </c>
      <c r="K107" s="12" t="str">
        <f>VLOOKUP($A107,Data!$C:$T,15,FALSE)</f>
        <v>Edited by: Prof. Greg Lang, Michigan State University, USA</v>
      </c>
      <c r="L107" s="12" t="str">
        <f>VLOOKUP($A107,Data!$C:$T,16,FALSE)</f>
        <v>Temperate fruits include stone/drupe fruits (such as peach), pome fruits (such as apple) and berries (such as strawberries). Like other crops, cultivation of these fruits faces a number of challenges. These include the need to optimize yields, sensory and nutritional quality; the dynamic threats from biotic and abiotic stresses in a changing climate; and the need for more efficient use of resources to minimise environmental impact. The two volumes of Achieving sustainable cultivation of temperate zone tree fruits and berries summarise the wealth of research addressing these challenges. &lt;br&gt;&lt;br&gt;The second volume in this collection reviews advances in breeding and cultivation of particular fruits. Part 1 discusses development affecting key stone fruits (peach, cherry, plum and apricot) and pome fruits (pear and apple). Part 2 reviews optimising the breeding and cultivation of berry fruits (strawberry, raspberry, blackberry and blueberry).&lt;br&gt;&lt;br&gt;With its distinguished editor and international range of expert authors, this collection will be a standard reference for horticultural scientists, government and other research centres and companies involved in cultivation of the range of temperate fruits.</v>
      </c>
      <c r="M107" s="9">
        <f>VLOOKUP($A107,Data!$C:$T,14,FALSE)</f>
        <v>470</v>
      </c>
      <c r="N107" s="9">
        <f>VLOOKUP($A107,Data!$C:$T,11,FALSE)</f>
        <v>140</v>
      </c>
      <c r="O107" s="9">
        <f>VLOOKUP($A107,Data!$C:$T,12,FALSE)</f>
        <v>180</v>
      </c>
      <c r="P107" s="9">
        <f>VLOOKUP($A107,Data!$C:$T,13,FALSE)</f>
        <v>170</v>
      </c>
      <c r="Q107" s="9">
        <f t="shared" si="9"/>
        <v>250</v>
      </c>
      <c r="R107" s="12" t="str">
        <f>VLOOKUP($A107,Data!$C:$AC,25,FALSE)</f>
        <v>TVS;PSTD;PSTL;PSTP;TVF;TVK;TVP</v>
      </c>
      <c r="S107" s="12" t="str">
        <f>VLOOKUP($A107,Data!$C:$AC,27,FALSE)</f>
        <v>TVS;PST;TVF;TVK;TVP</v>
      </c>
      <c r="T107" s="12" t="str">
        <f>VLOOKUP($A107,Data!$C:$AC,26,FALSE)</f>
        <v>TEC003070;SCI073000;TEC003030</v>
      </c>
      <c r="U107" s="12" t="str">
        <f>VLOOKUP($A107,Data!$C:$T,17,FALSE)</f>
        <v>Horticulture</v>
      </c>
      <c r="V107" s="12" t="str">
        <f>VLOOKUP($A107,Data!$C:$X,19,FALSE)</f>
        <v>Academic researchers in horticultural science; international and national agencies supporting fruit cultivation; companies supplying the horticultural sector (e.g. fertiliser and pesticide manufacturers)</v>
      </c>
      <c r="W107" s="6" t="str">
        <f t="shared" si="10"/>
        <v>https://shop.bdspublishing.com/store/bds/detail/workGroup/3-190-72794</v>
      </c>
      <c r="X107" s="14">
        <f>VLOOKUP($A107,Data!$C:$T,18,FALSE)</f>
        <v>72794</v>
      </c>
      <c r="Y107" s="8" t="s">
        <v>118</v>
      </c>
      <c r="Z107" s="6">
        <f t="shared" si="11"/>
        <v>15.510000000000002</v>
      </c>
    </row>
    <row r="108" spans="1:26" x14ac:dyDescent="0.25">
      <c r="A108" s="7">
        <v>9781786762726</v>
      </c>
      <c r="B108" s="12" t="str">
        <f>VLOOKUP($A108,Data!$C:$T,4,FALSE)</f>
        <v>Robotics and automation for improving agriculture</v>
      </c>
      <c r="C108" s="12" t="str">
        <f>VLOOKUP($A108,Data!$C:$T,5,FALSE)</f>
        <v/>
      </c>
      <c r="D108" s="7">
        <f>VLOOKUP($A108,Data!$C:$T,2,FALSE)</f>
        <v>9781786762757</v>
      </c>
      <c r="E108" s="7">
        <f>VLOOKUP($A108,Data!$C:$T,3,FALSE)</f>
        <v>9781786762740</v>
      </c>
      <c r="F108" s="7" t="str">
        <f>VLOOKUP($A108,Data!$C:$AC,24,FALSE)</f>
        <v>10.19103/AS.2019.0056</v>
      </c>
      <c r="G108" s="9" t="str">
        <f>VLOOKUP($A108,Data!$C:$T,6,FALSE)</f>
        <v>Hardback</v>
      </c>
      <c r="H108" s="9">
        <f>VLOOKUP($A108,Data!$C:$T,7,FALSE)</f>
        <v>44</v>
      </c>
      <c r="I108" s="9" t="str">
        <f>VLOOKUP($A108,Data!$C:$T,8,FALSE)</f>
        <v>Active</v>
      </c>
      <c r="J108" s="16">
        <f>VLOOKUP($A108,Data!$C:$T,9,FALSE)</f>
        <v>43646</v>
      </c>
      <c r="K108" s="12" t="str">
        <f>VLOOKUP($A108,Data!$C:$T,15,FALSE)</f>
        <v>Edited by: John Billingsley, University of Southern Queensland, Australia</v>
      </c>
      <c r="L108" s="12" t="str">
        <f>VLOOKUP($A108,Data!$C:$T,16,FALSE)</f>
        <v>This book provides a comprehensive review of key advances in the use of robots in agriculture.&lt;br&gt;&lt;br&gt;Chapters summarise developments in location and guidance systems, GPS technologies, machine vision, navigation, actuation, communication and control technologies. The second part of the book discusses deploying these techniques to save labour, improve precision, speed and efficiency in agricultural operations. &lt;br&gt;&lt;br&gt;Chapters review the state of the art on the use of agricultural robots in planting, crop monitoring, spraying, irrigation and weed management. There are also reviews of orchard management and harvesting, harvesting of soft fruit and in-field grading of harvested produce. Other chapters cover the application of robotics in the livestock sector.</v>
      </c>
      <c r="M108" s="9">
        <f>VLOOKUP($A108,Data!$C:$T,14,FALSE)</f>
        <v>326</v>
      </c>
      <c r="N108" s="9">
        <f>VLOOKUP($A108,Data!$C:$T,11,FALSE)</f>
        <v>160</v>
      </c>
      <c r="O108" s="9">
        <f>VLOOKUP($A108,Data!$C:$T,12,FALSE)</f>
        <v>210</v>
      </c>
      <c r="P108" s="9">
        <f>VLOOKUP($A108,Data!$C:$T,13,FALSE)</f>
        <v>190</v>
      </c>
      <c r="Q108" s="9">
        <f t="shared" si="9"/>
        <v>290</v>
      </c>
      <c r="R108" s="12" t="str">
        <f>VLOOKUP($A108,Data!$C:$AC,25,FALSE)</f>
        <v>TVK;TVD;TVF</v>
      </c>
      <c r="S108" s="12" t="str">
        <f>VLOOKUP($A108,Data!$C:$AC,27,FALSE)</f>
        <v>TVK;TVD;TVF;TJFM1</v>
      </c>
      <c r="T108" s="12" t="str">
        <f>VLOOKUP($A108,Data!$C:$AC,26,FALSE)</f>
        <v>TEC003070;TEC003030;TEC004000</v>
      </c>
      <c r="U108" s="12" t="str">
        <f>VLOOKUP($A108,Data!$C:$T,17,FALSE)</f>
        <v>Crop technology &amp; data</v>
      </c>
      <c r="V108" s="12" t="str">
        <f>VLOOKUP($A108,Data!$C:$X,19,FALSE)</f>
        <v>Crop scientists; agricultural engineers; robotics and electrical engineers; government agencies supporting agriculture; companies manufacturing agricultural robots.</v>
      </c>
      <c r="W108" s="6" t="str">
        <f t="shared" si="10"/>
        <v>https://shop.bdspublishing.com/store/bds/detail/workGroup/3-190-83265</v>
      </c>
      <c r="X108" s="14">
        <f>VLOOKUP($A108,Data!$C:$T,18,FALSE)</f>
        <v>83265</v>
      </c>
      <c r="Y108" s="8" t="s">
        <v>118</v>
      </c>
      <c r="Z108" s="6">
        <f t="shared" si="11"/>
        <v>10.758000000000001</v>
      </c>
    </row>
    <row r="109" spans="1:26" x14ac:dyDescent="0.25">
      <c r="A109" s="7">
        <v>9781786762443</v>
      </c>
      <c r="B109" s="12" t="str">
        <f>VLOOKUP($A109,Data!$C:$T,4,FALSE)</f>
        <v>Advances in breeding techniques for cereal crops</v>
      </c>
      <c r="C109" s="12" t="str">
        <f>VLOOKUP($A109,Data!$C:$T,5,FALSE)</f>
        <v/>
      </c>
      <c r="D109" s="7">
        <f>VLOOKUP($A109,Data!$C:$T,2,FALSE)</f>
        <v>9781786762474</v>
      </c>
      <c r="E109" s="7">
        <f>VLOOKUP($A109,Data!$C:$T,3,FALSE)</f>
        <v>9781786762467</v>
      </c>
      <c r="F109" s="7" t="str">
        <f>VLOOKUP($A109,Data!$C:$AC,24,FALSE)</f>
        <v>10.19103/AS.2019.0051</v>
      </c>
      <c r="G109" s="9" t="str">
        <f>VLOOKUP($A109,Data!$C:$T,6,FALSE)</f>
        <v>Hardback</v>
      </c>
      <c r="H109" s="9">
        <f>VLOOKUP($A109,Data!$C:$T,7,FALSE)</f>
        <v>60</v>
      </c>
      <c r="I109" s="9" t="str">
        <f>VLOOKUP($A109,Data!$C:$T,8,FALSE)</f>
        <v>Active</v>
      </c>
      <c r="J109" s="16">
        <f>VLOOKUP($A109,Data!$C:$T,9,FALSE)</f>
        <v>43644</v>
      </c>
      <c r="K109" s="12" t="str">
        <f>VLOOKUP($A109,Data!$C:$T,15,FALSE)</f>
        <v>Edited by: Professor Frank Ordon, Julius Kühn Institute, Germany and Professor Wolfgang Friedt, Justus-Liebig University of Giessen, Germany</v>
      </c>
      <c r="L109" s="12" t="str">
        <f>VLOOKUP($A109,Data!$C:$T,16,FALSE)</f>
        <v>This book provides a comprehensive review of advances in breeding techniques for cereals such as wheat, barley maize and rye.&lt;br&gt;&lt;br&gt;Part 1 discusses ways of better exploiting genetic diversity through techniques such as trait introgression. Parts 2-3 then summarise developments in the use of doubled haploids and hybrid breeding methods. Parts 4-5 review advances in high throughput phenotyping and its use in identifying markers for breeding using techniques such as genome-wide association studies and nested association mapping.</v>
      </c>
      <c r="M109" s="9">
        <f>VLOOKUP($A109,Data!$C:$T,14,FALSE)</f>
        <v>612</v>
      </c>
      <c r="N109" s="9">
        <f>VLOOKUP($A109,Data!$C:$T,11,FALSE)</f>
        <v>190</v>
      </c>
      <c r="O109" s="9">
        <f>VLOOKUP($A109,Data!$C:$T,12,FALSE)</f>
        <v>245</v>
      </c>
      <c r="P109" s="9">
        <f>VLOOKUP($A109,Data!$C:$T,13,FALSE)</f>
        <v>230</v>
      </c>
      <c r="Q109" s="9">
        <f t="shared" si="9"/>
        <v>340</v>
      </c>
      <c r="R109" s="12" t="str">
        <f>VLOOKUP($A109,Data!$C:$AC,25,FALSE)</f>
        <v>TVKC;PSTD;PSTL;TVF</v>
      </c>
      <c r="S109" s="12" t="str">
        <f>VLOOKUP($A109,Data!$C:$AC,27,FALSE)</f>
        <v>TVK;PST;TVF</v>
      </c>
      <c r="T109" s="12" t="str">
        <f>VLOOKUP($A109,Data!$C:$AC,26,FALSE)</f>
        <v>TEC003070;TEC003030</v>
      </c>
      <c r="U109" s="12" t="str">
        <f>VLOOKUP($A109,Data!$C:$T,17,FALSE)</f>
        <v>Cereals</v>
      </c>
      <c r="V109" s="12" t="str">
        <f>VLOOKUP($A109,Data!$C:$X,19,FALSE)</f>
        <v>Academic researchers in cereal science; international and national agencies supporting cereal production; cereal breeding companies</v>
      </c>
      <c r="W109" s="6" t="str">
        <f t="shared" si="10"/>
        <v>https://shop.bdspublishing.com/store/bds/detail/workGroup/3-190-82539</v>
      </c>
      <c r="X109" s="14">
        <f>VLOOKUP($A109,Data!$C:$T,18,FALSE)</f>
        <v>82539</v>
      </c>
      <c r="Y109" s="8" t="s">
        <v>118</v>
      </c>
      <c r="Z109" s="6">
        <f t="shared" si="11"/>
        <v>20.196000000000002</v>
      </c>
    </row>
    <row r="110" spans="1:26" x14ac:dyDescent="0.25">
      <c r="A110" s="7">
        <v>9781786762207</v>
      </c>
      <c r="B110" s="12" t="str">
        <f>VLOOKUP($A110,Data!$C:$T,4,FALSE)</f>
        <v>Agroforestry for sustainable agriculture</v>
      </c>
      <c r="C110" s="12" t="str">
        <f>VLOOKUP($A110,Data!$C:$T,5,FALSE)</f>
        <v/>
      </c>
      <c r="D110" s="7">
        <f>VLOOKUP($A110,Data!$C:$T,2,FALSE)</f>
        <v>9781786762238</v>
      </c>
      <c r="E110" s="7">
        <f>VLOOKUP($A110,Data!$C:$T,3,FALSE)</f>
        <v>9781786762221</v>
      </c>
      <c r="F110" s="7" t="str">
        <f>VLOOKUP($A110,Data!$C:$AC,24,FALSE)</f>
        <v>10.19103/AS.2018.0041</v>
      </c>
      <c r="G110" s="9" t="str">
        <f>VLOOKUP($A110,Data!$C:$T,6,FALSE)</f>
        <v>Hardback</v>
      </c>
      <c r="H110" s="9">
        <f>VLOOKUP($A110,Data!$C:$T,7,FALSE)</f>
        <v>55</v>
      </c>
      <c r="I110" s="9" t="str">
        <f>VLOOKUP($A110,Data!$C:$T,8,FALSE)</f>
        <v>Active</v>
      </c>
      <c r="J110" s="16">
        <f>VLOOKUP($A110,Data!$C:$T,9,FALSE)</f>
        <v>43616</v>
      </c>
      <c r="K110" s="12" t="str">
        <f>VLOOKUP($A110,Data!$C:$T,15,FALSE)</f>
        <v>Edited by: Prof. María Rosa Mosquera-Losada, Universidade de Santiago de Compostela, Spain and Dr Ravi Prabhu, World Agroforestry Centre (ICRAF) Kenya</v>
      </c>
      <c r="L110" s="12" t="str">
        <f>VLOOKUP($A110,Data!$C:$T,16,FALSE)</f>
        <v>Agroforestry seeks to balance protection of forest resources, the exploitation of the ecosystem services that trees can contribute to agriculture and the role of agroforestry in diversifying the range of agricultural products and markets. &lt;br&gt;&lt;br&gt;This volume reviews the latest research on the role and implementation of main types of agroforestry, understanding and assessing the ecosystem services that agroforestry can deliver and techniques for optimising agroforestry practice. The book's main focus is on temperate agroforestry, but also reviews particular issues facing agroforestry in the tropics. &lt;br&gt;&lt;br&gt;The collection will be a standard reference for forestry and agricultural scientists in universities, government and other research centres in agroforestry</v>
      </c>
      <c r="M110" s="9">
        <f>VLOOKUP($A110,Data!$C:$T,14,FALSE)</f>
        <v>542</v>
      </c>
      <c r="N110" s="9">
        <f>VLOOKUP($A110,Data!$C:$T,11,FALSE)</f>
        <v>180</v>
      </c>
      <c r="O110" s="9">
        <f>VLOOKUP($A110,Data!$C:$T,12,FALSE)</f>
        <v>235</v>
      </c>
      <c r="P110" s="9">
        <f>VLOOKUP($A110,Data!$C:$T,13,FALSE)</f>
        <v>215</v>
      </c>
      <c r="Q110" s="9">
        <f t="shared" si="9"/>
        <v>325</v>
      </c>
      <c r="R110" s="12" t="str">
        <f>VLOOKUP($A110,Data!$C:$AC,25,FALSE)</f>
        <v>TVR;TVF;TVQ</v>
      </c>
      <c r="S110" s="12" t="str">
        <f>VLOOKUP($A110,Data!$C:$AC,27,FALSE)</f>
        <v>TVR;TVF;TVQ</v>
      </c>
      <c r="T110" s="12" t="str">
        <f>VLOOKUP($A110,Data!$C:$AC,26,FALSE)</f>
        <v>TEC003040;TEC003070</v>
      </c>
      <c r="U110" s="12" t="str">
        <f>VLOOKUP($A110,Data!$C:$T,17,FALSE)</f>
        <v>Forestry &amp; Grasslands</v>
      </c>
      <c r="V110" s="12" t="str">
        <f>VLOOKUP($A110,Data!$C:$X,19,FALSE)</f>
        <v>Academic researchers in forestry and agricultural science; international and national government and research agencies promoting agroforestry in particular countries and regions.</v>
      </c>
      <c r="W110" s="6" t="str">
        <f t="shared" si="10"/>
        <v>https://shop.bdspublishing.com/store/bds/detail/workGroup/3-190-72732</v>
      </c>
      <c r="X110" s="14">
        <f>VLOOKUP($A110,Data!$C:$T,18,FALSE)</f>
        <v>72732</v>
      </c>
      <c r="Y110" s="8" t="s">
        <v>118</v>
      </c>
      <c r="Z110" s="6">
        <f t="shared" si="11"/>
        <v>17.885999999999999</v>
      </c>
    </row>
    <row r="111" spans="1:26" x14ac:dyDescent="0.25">
      <c r="A111" s="7">
        <v>9781786761804</v>
      </c>
      <c r="B111" s="12" t="str">
        <f>VLOOKUP($A111,Data!$C:$T,4,FALSE)</f>
        <v>Improving organic animal farming</v>
      </c>
      <c r="C111" s="12" t="str">
        <f>VLOOKUP($A111,Data!$C:$T,5,FALSE)</f>
        <v/>
      </c>
      <c r="D111" s="7">
        <f>VLOOKUP($A111,Data!$C:$T,2,FALSE)</f>
        <v>9781786761835</v>
      </c>
      <c r="E111" s="7">
        <f>VLOOKUP($A111,Data!$C:$T,3,FALSE)</f>
        <v>9781786761828</v>
      </c>
      <c r="F111" s="7" t="str">
        <f>VLOOKUP($A111,Data!$C:$AC,24,FALSE)</f>
        <v>10.19103/AS.2017.0028</v>
      </c>
      <c r="G111" s="9" t="str">
        <f>VLOOKUP($A111,Data!$C:$T,6,FALSE)</f>
        <v>Hardback</v>
      </c>
      <c r="H111" s="9">
        <f>VLOOKUP($A111,Data!$C:$T,7,FALSE)</f>
        <v>46</v>
      </c>
      <c r="I111" s="9" t="str">
        <f>VLOOKUP($A111,Data!$C:$T,8,FALSE)</f>
        <v>Active</v>
      </c>
      <c r="J111" s="16">
        <f>VLOOKUP($A111,Data!$C:$T,9,FALSE)</f>
        <v>43531</v>
      </c>
      <c r="K111" s="12" t="str">
        <f>VLOOKUP($A111,Data!$C:$T,15,FALSE)</f>
        <v>Edited by: Mette Vaarst, Aarhus University, Denmark and Stephen Roderick, Duchy College, UK</v>
      </c>
      <c r="L111" s="12" t="str">
        <f>VLOOKUP($A111,Data!$C:$T,16,FALSE)</f>
        <v>This collection reviews key research addressing key challenges faced by organic animal farming in improving yields, animal nutrition and health. Part 1 assesses current research on environmental impact, promoting animal health, enhancing naturalness and welfare. It also reviews how organic systems fit in with agroforestry, pastoralist and other smallholder farming systems.&lt;br&gt;&lt;br&gt;
The second part of the book includes case studies from leading experts on current research in improving the farming of particular species. Chapters review challenges and opportunities in organic dairy and beef farming, sheep and goats, pigs and poultry. There are also chapters on organic aquaculture as well as organic and natural beekeeping.&lt;br&gt;&lt;br&gt;
With its distinguished editors and international team of expert authors, this will be a standard reference for all those researching organic animal farming as well as the organic livestock farmers, organic certification and regulatory bodies.</v>
      </c>
      <c r="M111" s="9">
        <f>VLOOKUP($A111,Data!$C:$T,14,FALSE)</f>
        <v>406</v>
      </c>
      <c r="N111" s="9">
        <f>VLOOKUP($A111,Data!$C:$T,11,FALSE)</f>
        <v>170</v>
      </c>
      <c r="O111" s="9">
        <f>VLOOKUP($A111,Data!$C:$T,12,FALSE)</f>
        <v>220</v>
      </c>
      <c r="P111" s="9">
        <f>VLOOKUP($A111,Data!$C:$T,13,FALSE)</f>
        <v>205</v>
      </c>
      <c r="Q111" s="9">
        <f t="shared" si="9"/>
        <v>305</v>
      </c>
      <c r="R111" s="12" t="str">
        <f>VLOOKUP($A111,Data!$C:$AC,25,FALSE)</f>
        <v>TVG;TVF;TVHF;TVHP</v>
      </c>
      <c r="S111" s="12" t="str">
        <f>VLOOKUP($A111,Data!$C:$AC,27,FALSE)</f>
        <v>TVG;TVF;TVHF;TVHP</v>
      </c>
      <c r="T111" s="12" t="str">
        <f>VLOOKUP($A111,Data!$C:$AC,26,FALSE)</f>
        <v>TEC003070;TEC003020</v>
      </c>
      <c r="U111" s="12" t="str">
        <f>VLOOKUP($A111,Data!$C:$T,17,FALSE)</f>
        <v>Livestock management</v>
      </c>
      <c r="V111" s="12" t="str">
        <f>VLOOKUP($A111,Data!$C:$X,19,FALSE)</f>
        <v>Researchers in organic agriculture in universities and research institutes; national, regional and international bodies responsible for organic regulation and certification; organic livestock farmers</v>
      </c>
      <c r="W111" s="6" t="str">
        <f t="shared" si="10"/>
        <v>https://shop.bdspublishing.com/store/bds/detail/workGroup/3-190-56348</v>
      </c>
      <c r="X111" s="14">
        <f>VLOOKUP($A111,Data!$C:$T,18,FALSE)</f>
        <v>56348</v>
      </c>
      <c r="Y111" s="8" t="s">
        <v>118</v>
      </c>
      <c r="Z111" s="6">
        <f t="shared" si="11"/>
        <v>13.398000000000001</v>
      </c>
    </row>
    <row r="112" spans="1:26" x14ac:dyDescent="0.25">
      <c r="A112" s="7">
        <v>9781786762320</v>
      </c>
      <c r="B112" s="12" t="str">
        <f>VLOOKUP($A112,Data!$C:$T,4,FALSE)</f>
        <v>Critical issues in plant health: 50 years of research in African agriculture</v>
      </c>
      <c r="C112" s="12" t="str">
        <f>VLOOKUP($A112,Data!$C:$T,5,FALSE)</f>
        <v/>
      </c>
      <c r="D112" s="7">
        <f>VLOOKUP($A112,Data!$C:$T,2,FALSE)</f>
        <v>9781786762351</v>
      </c>
      <c r="E112" s="7">
        <f>VLOOKUP($A112,Data!$C:$T,3,FALSE)</f>
        <v>9781786762344</v>
      </c>
      <c r="F112" s="7" t="str">
        <f>VLOOKUP($A112,Data!$C:$AC,24,FALSE)</f>
        <v>10.19103/AS.2018.0043</v>
      </c>
      <c r="G112" s="9" t="str">
        <f>VLOOKUP($A112,Data!$C:$T,6,FALSE)</f>
        <v>Hardback</v>
      </c>
      <c r="H112" s="9">
        <f>VLOOKUP($A112,Data!$C:$T,7,FALSE)</f>
        <v>58</v>
      </c>
      <c r="I112" s="9" t="str">
        <f>VLOOKUP($A112,Data!$C:$T,8,FALSE)</f>
        <v>Active</v>
      </c>
      <c r="J112" s="16">
        <f>VLOOKUP($A112,Data!$C:$T,9,FALSE)</f>
        <v>43504</v>
      </c>
      <c r="K112" s="12" t="str">
        <f>VLOOKUP($A112,Data!$C:$T,15,FALSE)</f>
        <v>Edited by: Dr Peter Neuenschwander and Dr Manuele Tamò, International Institute of Tropical Agriculture (IITA), Benin</v>
      </c>
      <c r="L112" s="12" t="str">
        <f>VLOOKUP($A112,Data!$C:$T,16,FALSE)</f>
        <v>&lt;b&gt;"With concerns about climate change, loss of biodiversity and the need to feed an ever-growing human population, the book provides a valuable reference on the need to develop IPM giving greater emphasis to the environment.  This is necessary with the future of farming changing with new technology, including precision agriculture, digitalisation, robotics and new genetic engineering technology."&lt;/b&gt;&lt;br&gt;&lt;i&gt;International Pest Control – review by Emeritus Professor Graham Matthews, Imperial College London, UK&lt;/i&gt;&lt;br&gt;&lt;br&gt;Plant health covers topics such as the safe handling and movement of germplasm and seed, as well as the range of biotic threats faced by crops and the ways they can be managed to optimise yields and ensure safety and quality in crop production. These threats include viral, bacterial and fungal diseases as well as the impact of insect pests and weeds. This collection summarises 50 years of research on plant health by the International Institute of Tropical Agriculture (IITA) to improve the health of crops in Africa.&lt;br&gt;&lt;br&gt;The first part of the book reviews general issues such as pest and disease surveillance and the range of viruses affecting key African crops. Part 2 summarises key research on improving the health of major crops such as cassava, maize, yams and cocoyams, bananas and plantains, legumes, vegetables and tree fruits. The final part of the book discusses ways of improving integrated pest management of insect pests, diseases and weeds in sub-Saharan Africa.&lt;br&gt;&lt;br&gt;This unique book brings together some of the world’s leading experts on plant health in sub-Saharan Africa to review progress in dealing with the range of biotic threats faced by African farmers, and will be a standard reference on improving the management of pests and diseases in developing countries.</v>
      </c>
      <c r="M112" s="9">
        <f>VLOOKUP($A112,Data!$C:$T,14,FALSE)</f>
        <v>492</v>
      </c>
      <c r="N112" s="9">
        <f>VLOOKUP($A112,Data!$C:$T,11,FALSE)</f>
        <v>170</v>
      </c>
      <c r="O112" s="9">
        <f>VLOOKUP($A112,Data!$C:$T,12,FALSE)</f>
        <v>220</v>
      </c>
      <c r="P112" s="9">
        <f>VLOOKUP($A112,Data!$C:$T,13,FALSE)</f>
        <v>205</v>
      </c>
      <c r="Q112" s="9">
        <f t="shared" si="9"/>
        <v>305</v>
      </c>
      <c r="R112" s="12" t="str">
        <f>VLOOKUP($A112,Data!$C:$AC,25,FALSE)</f>
        <v>PSTP;PSVT7;TVF;TVK;TVP</v>
      </c>
      <c r="S112" s="12" t="str">
        <f>VLOOKUP($A112,Data!$C:$AC,27,FALSE)</f>
        <v>TVK;PST;PSVA2;TVF;TVP</v>
      </c>
      <c r="T112" s="12" t="str">
        <f>VLOOKUP($A112,Data!$C:$AC,26,FALSE)</f>
        <v>TEC003070;SCI025000;TEC003030;TEC058000</v>
      </c>
      <c r="U112" s="12" t="str">
        <f>VLOOKUP($A112,Data!$C:$T,17,FALSE)</f>
        <v>Crop insect pests, plant diseases &amp; weeds</v>
      </c>
      <c r="V112" s="12" t="str">
        <f>VLOOKUP($A112,Data!$C:$X,19,FALSE)</f>
        <v>Academic researchers in plant health; government and other agencies promoting improved sustainability in agriculture in sub-Saharan Africa.</v>
      </c>
      <c r="W112" s="6" t="str">
        <f t="shared" si="10"/>
        <v>https://shop.bdspublishing.com/store/bds/detail/workGroup/3-190-72776</v>
      </c>
      <c r="X112" s="14">
        <f>VLOOKUP($A112,Data!$C:$T,18,FALSE)</f>
        <v>72776</v>
      </c>
      <c r="Y112" s="8" t="s">
        <v>118</v>
      </c>
      <c r="Z112" s="6">
        <f t="shared" si="11"/>
        <v>16.236000000000001</v>
      </c>
    </row>
    <row r="113" spans="1:26" x14ac:dyDescent="0.25">
      <c r="A113" s="7">
        <v>9781786761842</v>
      </c>
      <c r="B113" s="12" t="str">
        <f>VLOOKUP($A113,Data!$C:$T,4,FALSE)</f>
        <v>Improving organic crop cultivation</v>
      </c>
      <c r="C113" s="12" t="str">
        <f>VLOOKUP($A113,Data!$C:$T,5,FALSE)</f>
        <v/>
      </c>
      <c r="D113" s="7">
        <f>VLOOKUP($A113,Data!$C:$T,2,FALSE)</f>
        <v>9781786761873</v>
      </c>
      <c r="E113" s="7">
        <f>VLOOKUP($A113,Data!$C:$T,3,FALSE)</f>
        <v>9781786761866</v>
      </c>
      <c r="F113" s="7" t="str">
        <f>VLOOKUP($A113,Data!$C:$AC,24,FALSE)</f>
        <v>10.19103/AS.2017.0029</v>
      </c>
      <c r="G113" s="9" t="str">
        <f>VLOOKUP($A113,Data!$C:$T,6,FALSE)</f>
        <v>Hardback</v>
      </c>
      <c r="H113" s="9">
        <f>VLOOKUP($A113,Data!$C:$T,7,FALSE)</f>
        <v>47</v>
      </c>
      <c r="I113" s="9" t="str">
        <f>VLOOKUP($A113,Data!$C:$T,8,FALSE)</f>
        <v>Active</v>
      </c>
      <c r="J113" s="16">
        <f>VLOOKUP($A113,Data!$C:$T,9,FALSE)</f>
        <v>43434</v>
      </c>
      <c r="K113" s="12" t="str">
        <f>VLOOKUP($A113,Data!$C:$T,15,FALSE)</f>
        <v>Edited by: Prof. Ulrich Köpke, Institute of Organic Agriculture, University of Bonn, Germany</v>
      </c>
      <c r="L113" s="12" t="str">
        <f>VLOOKUP($A113,Data!$C:$T,16,FALSE)</f>
        <v>&lt;b&gt;"Improving organic crop production provides a valuable resource for the current ‘state of the art’ on understanding mechanisms in these systems that are both similar and different from those in conventional systems….The book is especially recommended for libraries and other places that will provide access to large numbers of interested people, and as it gives a valuable overview on current organic farming to graduate students and others in academia."&lt;/b&gt;&lt;i&gt; review by Professor Charles Francis in Agronomy Journal&lt;/i&gt;&lt;br&gt;&lt;br&gt;Global sales of organic products have grown significantly, yet organic farming remains a small percentage of overall agricultural production with lower yields than conventional methods. Organic crop cultivation thus faces a range of challenges if it is to grow significantly. This volume reviews the wealth of research addressing these challenges.&lt;br&gt;&lt;br&gt;Part 1 reviews developments in improving cultivation across the value chain, from breeding more robust, low input varieties to ways of maintaining soil health and improving crop nutrition. Part 2 discusses the key topic of pests and diseases with reviews of integrated pest and weed management as well as organic plant protection products. Part 3 covers ways of monitoring the environmental impact of organic farming whilst the final part of the book discusses ways of supporting organic cultivation in the developing world.&lt;br&gt;&lt;br&gt;With its distinguished editor and an international team of expert authors, this will be a standard reference for all those interested in understanding, improving and promoting organic farming.</v>
      </c>
      <c r="M113" s="9">
        <f>VLOOKUP($A113,Data!$C:$T,14,FALSE)</f>
        <v>568</v>
      </c>
      <c r="N113" s="9">
        <f>VLOOKUP($A113,Data!$C:$T,11,FALSE)</f>
        <v>180</v>
      </c>
      <c r="O113" s="9">
        <f>VLOOKUP($A113,Data!$C:$T,12,FALSE)</f>
        <v>235</v>
      </c>
      <c r="P113" s="9">
        <f>VLOOKUP($A113,Data!$C:$T,13,FALSE)</f>
        <v>215</v>
      </c>
      <c r="Q113" s="9">
        <f t="shared" si="9"/>
        <v>325</v>
      </c>
      <c r="R113" s="12" t="str">
        <f>VLOOKUP($A113,Data!$C:$AC,25,FALSE)</f>
        <v>TVG;TVF;TVKF;TVM;TVP</v>
      </c>
      <c r="S113" s="12" t="str">
        <f>VLOOKUP($A113,Data!$C:$AC,27,FALSE)</f>
        <v>TVG;TVF;TVK;TVM;TVP</v>
      </c>
      <c r="T113" s="12" t="str">
        <f>VLOOKUP($A113,Data!$C:$AC,26,FALSE)</f>
        <v>TEC003070;TEC003030;TEC058000</v>
      </c>
      <c r="U113" s="12" t="str">
        <f>VLOOKUP($A113,Data!$C:$T,17,FALSE)</f>
        <v>Crop sustainability &amp; environment</v>
      </c>
      <c r="V113" s="12" t="str">
        <f>VLOOKUP($A113,Data!$C:$X,19,FALSE)</f>
        <v>Crop scientists and agronomists; growers of organic crops; government and non-governmental agencies responsible for certifying and supporting organic farming</v>
      </c>
      <c r="W113" s="6" t="str">
        <f t="shared" si="10"/>
        <v>https://shop.bdspublishing.com/store/bds/detail/workGroup/3-190-56324</v>
      </c>
      <c r="X113" s="14">
        <f>VLOOKUP($A113,Data!$C:$T,18,FALSE)</f>
        <v>56324</v>
      </c>
      <c r="Y113" s="8" t="s">
        <v>118</v>
      </c>
      <c r="Z113" s="6">
        <f t="shared" si="11"/>
        <v>18.744</v>
      </c>
    </row>
    <row r="114" spans="1:26" x14ac:dyDescent="0.25">
      <c r="A114" s="7">
        <v>9781786762047</v>
      </c>
      <c r="B114" s="12" t="str">
        <f>VLOOKUP($A114,Data!$C:$T,4,FALSE)</f>
        <v>Precision agriculture for sustainability</v>
      </c>
      <c r="C114" s="12" t="str">
        <f>VLOOKUP($A114,Data!$C:$T,5,FALSE)</f>
        <v/>
      </c>
      <c r="D114" s="7">
        <f>VLOOKUP($A114,Data!$C:$T,2,FALSE)</f>
        <v>9781786762078</v>
      </c>
      <c r="E114" s="7">
        <f>VLOOKUP($A114,Data!$C:$T,3,FALSE)</f>
        <v>9781786762061</v>
      </c>
      <c r="F114" s="7" t="str">
        <f>VLOOKUP($A114,Data!$C:$AC,24,FALSE)</f>
        <v>10.19103/AS.2017.0032</v>
      </c>
      <c r="G114" s="9" t="str">
        <f>VLOOKUP($A114,Data!$C:$T,6,FALSE)</f>
        <v>Hardback</v>
      </c>
      <c r="H114" s="9">
        <f>VLOOKUP($A114,Data!$C:$T,7,FALSE)</f>
        <v>52</v>
      </c>
      <c r="I114" s="9" t="str">
        <f>VLOOKUP($A114,Data!$C:$T,8,FALSE)</f>
        <v>Active</v>
      </c>
      <c r="J114" s="16">
        <f>VLOOKUP($A114,Data!$C:$T,9,FALSE)</f>
        <v>43410</v>
      </c>
      <c r="K114" s="12" t="str">
        <f>VLOOKUP($A114,Data!$C:$T,15,FALSE)</f>
        <v>Edited by: Dr John Stafford, Silsoe Solutions, UK</v>
      </c>
      <c r="L114" s="12" t="str">
        <f>VLOOKUP($A114,Data!$C:$T,16,FALSE)</f>
        <v>This volume reviews key advances in precision agriculture technology and applications. Chapters summarise developments in monitoring techniques, including proximal crop and soil sensors and remote sensing technologies. The book then goes on to discuss how this information is processed to identify management zones and input targets. Chapters also assesses advances in delivery mechanisms such as variable rate application and targeted spray technologies. The final part of the book surveys the wide range of applications of precision agriculture, from controlled traffic farming to site-specific nutrient and water management.&lt;br&gt;&lt;br&gt;With its distinguished editor and international team of subject experts, this will be a standard reference for crop scientists and agronomists as well as all those concerned with improving the efficiency and sustainability of agriculture.</v>
      </c>
      <c r="M114" s="9">
        <f>VLOOKUP($A114,Data!$C:$T,14,FALSE)</f>
        <v>514</v>
      </c>
      <c r="N114" s="9">
        <f>VLOOKUP($A114,Data!$C:$T,11,FALSE)</f>
        <v>180</v>
      </c>
      <c r="O114" s="9">
        <f>VLOOKUP($A114,Data!$C:$T,12,FALSE)</f>
        <v>235</v>
      </c>
      <c r="P114" s="9">
        <f>VLOOKUP($A114,Data!$C:$T,13,FALSE)</f>
        <v>215</v>
      </c>
      <c r="Q114" s="9">
        <f t="shared" si="9"/>
        <v>325</v>
      </c>
      <c r="R114" s="12" t="str">
        <f>VLOOKUP($A114,Data!$C:$AC,25,FALSE)</f>
        <v>TVK;RBGB;TVD;TVDR;TVF;TVKF</v>
      </c>
      <c r="S114" s="12" t="str">
        <f>VLOOKUP($A114,Data!$C:$AC,27,FALSE)</f>
        <v>TVK;RBGB;TVDR;TVF</v>
      </c>
      <c r="T114" s="12" t="str">
        <f>VLOOKUP($A114,Data!$C:$AC,26,FALSE)</f>
        <v>TEC003070;TEC003030;TEC003050;TEC003060</v>
      </c>
      <c r="U114" s="12" t="str">
        <f>VLOOKUP($A114,Data!$C:$T,17,FALSE)</f>
        <v>Crop technology &amp; data</v>
      </c>
      <c r="V114" s="12" t="str">
        <f>VLOOKUP($A114,Data!$C:$X,19,FALSE)</f>
        <v>Crop scientists and agronomists; crop growers; companies involved in precision agriculture technologies; government agencies supporting agriculture</v>
      </c>
      <c r="W114" s="6" t="str">
        <f t="shared" si="10"/>
        <v>https://shop.bdspublishing.com/store/bds/detail/workGroup/3-190-56391</v>
      </c>
      <c r="X114" s="14">
        <f>VLOOKUP($A114,Data!$C:$T,18,FALSE)</f>
        <v>56391</v>
      </c>
      <c r="Y114" s="8" t="s">
        <v>118</v>
      </c>
      <c r="Z114" s="6">
        <f t="shared" si="11"/>
        <v>16.962</v>
      </c>
    </row>
    <row r="115" spans="1:26" x14ac:dyDescent="0.25">
      <c r="A115" s="7">
        <v>9781786762160</v>
      </c>
      <c r="B115" s="12" t="str">
        <f>VLOOKUP($A115,Data!$C:$T,4,FALSE)</f>
        <v>Integrated disease management of wheat and barley</v>
      </c>
      <c r="C115" s="12" t="str">
        <f>VLOOKUP($A115,Data!$C:$T,5,FALSE)</f>
        <v/>
      </c>
      <c r="D115" s="7">
        <f>VLOOKUP($A115,Data!$C:$T,2,FALSE)</f>
        <v>9781786762191</v>
      </c>
      <c r="E115" s="7">
        <f>VLOOKUP($A115,Data!$C:$T,3,FALSE)</f>
        <v>9781786762184</v>
      </c>
      <c r="F115" s="7" t="str">
        <f>VLOOKUP($A115,Data!$C:$AC,24,FALSE)</f>
        <v>10.19103/AS.2018.0039</v>
      </c>
      <c r="G115" s="9" t="str">
        <f>VLOOKUP($A115,Data!$C:$T,6,FALSE)</f>
        <v>Hardback</v>
      </c>
      <c r="H115" s="9">
        <f>VLOOKUP($A115,Data!$C:$T,7,FALSE)</f>
        <v>19</v>
      </c>
      <c r="I115" s="9" t="str">
        <f>VLOOKUP($A115,Data!$C:$T,8,FALSE)</f>
        <v>Active</v>
      </c>
      <c r="J115" s="16">
        <f>VLOOKUP($A115,Data!$C:$T,9,FALSE)</f>
        <v>43396</v>
      </c>
      <c r="K115" s="12" t="str">
        <f>VLOOKUP($A115,Data!$C:$T,15,FALSE)</f>
        <v>Edited by: Prof. Richard Oliver, Curtin University, Australia</v>
      </c>
      <c r="L115" s="12" t="str">
        <f>VLOOKUP($A115,Data!$C:$T,16,FALSE)</f>
        <v>Diseases remain a serious problem in wheat and barley cultivation. It has been estimated that around 20% of global crop production is lost to diseases. Leading fungal diseases affecting wheat and barley include rusts, Septoria blotches, powdery mildew, tan spot, spot blotch, net blotch, scald and Fusarium species. Conventional control using fungicides faces a number of challenges such as increasing regulation and the spread of fungicide resistance. This collection sums up the wealth of research addressing this challenge.&lt;br&gt;&lt;br&gt;Part 1 reviews the latest research on understanding the main fungal diseases of cereals. Part 2 discusses key challenges in integrated disease management of wheat and barley. These challenges include developing new fungicides, the problem of fungicide resistance, breeding disease-resistance varieties, improving disease identification and the use of natural antifungal compounds.&lt;br&gt;&lt;br&gt;With its distinguished editor and international team of expert authors, this will be a standard reference for cereal scientists in universities, government and other research centres and companies involved in wheat cultivation.</v>
      </c>
      <c r="M115" s="9">
        <f>VLOOKUP($A115,Data!$C:$T,14,FALSE)</f>
        <v>368</v>
      </c>
      <c r="N115" s="9">
        <f>VLOOKUP($A115,Data!$C:$T,11,FALSE)</f>
        <v>170</v>
      </c>
      <c r="O115" s="9">
        <f>VLOOKUP($A115,Data!$C:$T,12,FALSE)</f>
        <v>220</v>
      </c>
      <c r="P115" s="9">
        <f>VLOOKUP($A115,Data!$C:$T,13,FALSE)</f>
        <v>205</v>
      </c>
      <c r="Q115" s="9">
        <f t="shared" si="9"/>
        <v>305</v>
      </c>
      <c r="R115" s="12" t="str">
        <f>VLOOKUP($A115,Data!$C:$AC,25,FALSE)</f>
        <v>TVKC;PSTP;TVF;TVP</v>
      </c>
      <c r="S115" s="12" t="str">
        <f>VLOOKUP($A115,Data!$C:$AC,27,FALSE)</f>
        <v>TVK;PST;TVF;TVP</v>
      </c>
      <c r="T115" s="12" t="str">
        <f>VLOOKUP($A115,Data!$C:$AC,26,FALSE)</f>
        <v>TEC003070;TEC003030;TEC058000</v>
      </c>
      <c r="U115" s="12" t="str">
        <f>VLOOKUP($A115,Data!$C:$T,17,FALSE)</f>
        <v>Crop insect pests, plant diseases &amp; weeds</v>
      </c>
      <c r="V115" s="12" t="str">
        <f>VLOOKUP($A115,Data!$C:$X,19,FALSE)</f>
        <v>Academic researchers in cereal science; international and national agencies supporting cereal production; companies supplying the cereals sector (e.g. seed companies; fertiliser and pesticide manufacturers)</v>
      </c>
      <c r="W115" s="6" t="str">
        <f t="shared" si="10"/>
        <v>https://shop.bdspublishing.com/store/bds/detail/workGroup/3-190-72711</v>
      </c>
      <c r="X115" s="14">
        <f>VLOOKUP($A115,Data!$C:$T,18,FALSE)</f>
        <v>72711</v>
      </c>
      <c r="Y115" s="8" t="s">
        <v>118</v>
      </c>
      <c r="Z115" s="6">
        <f t="shared" si="11"/>
        <v>12.144</v>
      </c>
    </row>
    <row r="116" spans="1:26" x14ac:dyDescent="0.25">
      <c r="A116" s="7">
        <v>9781786761569</v>
      </c>
      <c r="B116" s="12" t="str">
        <f>VLOOKUP($A116,Data!$C:$T,4,FALSE)</f>
        <v>Achieving sustainable cultivation of bananas Volume 1</v>
      </c>
      <c r="C116" s="12" t="str">
        <f>VLOOKUP($A116,Data!$C:$T,5,FALSE)</f>
        <v>Cultivation techniques</v>
      </c>
      <c r="D116" s="7">
        <f>VLOOKUP($A116,Data!$C:$T,2,FALSE)</f>
        <v>9781786761590</v>
      </c>
      <c r="E116" s="7">
        <f>VLOOKUP($A116,Data!$C:$T,3,FALSE)</f>
        <v>9781786761583</v>
      </c>
      <c r="F116" s="7" t="str">
        <f>VLOOKUP($A116,Data!$C:$AC,24,FALSE)</f>
        <v>10.19103/AS.2017.0020</v>
      </c>
      <c r="G116" s="9" t="str">
        <f>VLOOKUP($A116,Data!$C:$T,6,FALSE)</f>
        <v>Hardback</v>
      </c>
      <c r="H116" s="9">
        <f>VLOOKUP($A116,Data!$C:$T,7,FALSE)</f>
        <v>40</v>
      </c>
      <c r="I116" s="9" t="str">
        <f>VLOOKUP($A116,Data!$C:$T,8,FALSE)</f>
        <v>Active</v>
      </c>
      <c r="J116" s="16">
        <f>VLOOKUP($A116,Data!$C:$T,9,FALSE)</f>
        <v>43378</v>
      </c>
      <c r="K116" s="12" t="str">
        <f>VLOOKUP($A116,Data!$C:$T,15,FALSE)</f>
        <v>Edited by: Prof. Gert H. J. Kema, Wageningen University and Research, The Netherlands and Prof. André Drenth, University of Queensland, Australia</v>
      </c>
      <c r="L116" s="12" t="str">
        <f>VLOOKUP($A116,Data!$C:$T,16,FALSE)</f>
        <v>&lt;b&gt;"The book provides an excellent overview of banana cultivation across the world and how the adaptation and adoption of inter-disciplinary management strategies ensure sustainable production…a comprehensive foundation of knowledge on which future research strategies can be built."&lt;/b&gt;&lt;i&gt; ISHS - Chronica Horticulturae&lt;/i&gt;&lt;br&gt;&lt;br&gt;This volume reviews key recent research on improving banana cultivation. Part 1 reviews current challenges in banana production. Part 2 surveys ways of improving cultivation practice across the value chain, from propagation to harvesting, packaging and ripening. The final part of the book assesses ways of measuring and improving the environmental impact of banana cultivation.&lt;br&gt;&lt;br&gt;Highlights of the book include: the latest research on banana domestication and genetic diversity; new research on the limitations of current good agricultural practices and how areas such as soil health can be improved; and summaries of best practice in neglected but critical areas such as harvesting and ripening operations.&lt;br&gt;&lt;br&gt;Drawing on an international range of expertise, the collection will be a standard reference for the banana research community as well as banana producers.</v>
      </c>
      <c r="M116" s="9">
        <f>VLOOKUP($A116,Data!$C:$T,14,FALSE)</f>
        <v>380</v>
      </c>
      <c r="N116" s="9">
        <f>VLOOKUP($A116,Data!$C:$T,11,FALSE)</f>
        <v>170</v>
      </c>
      <c r="O116" s="9">
        <f>VLOOKUP($A116,Data!$C:$T,12,FALSE)</f>
        <v>220</v>
      </c>
      <c r="P116" s="9">
        <f>VLOOKUP($A116,Data!$C:$T,13,FALSE)</f>
        <v>205</v>
      </c>
      <c r="Q116" s="9">
        <f t="shared" si="9"/>
        <v>305</v>
      </c>
      <c r="R116" s="12" t="str">
        <f>VLOOKUP($A116,Data!$C:$AC,25,FALSE)</f>
        <v>TVS;TVF;TVK;TVKF</v>
      </c>
      <c r="S116" s="12" t="str">
        <f>VLOOKUP($A116,Data!$C:$AC,27,FALSE)</f>
        <v>TVS;TVF;TVK</v>
      </c>
      <c r="T116" s="12" t="str">
        <f>VLOOKUP($A116,Data!$C:$AC,26,FALSE)</f>
        <v>TEC003070;SCI073000;TEC003030</v>
      </c>
      <c r="U116" s="12" t="str">
        <f>VLOOKUP($A116,Data!$C:$T,17,FALSE)</f>
        <v>Horticulture</v>
      </c>
      <c r="V116" s="12" t="str">
        <f>VLOOKUP($A116,Data!$C:$X,19,FALSE)</f>
        <v>Academic researchers in fruit science; banana producers; government and non-governmental agencies supporting or monitoring banana production</v>
      </c>
      <c r="W116" s="6" t="str">
        <f t="shared" si="10"/>
        <v>https://shop.bdspublishing.com/store/bds/detail/workGroup/3-190-55859</v>
      </c>
      <c r="X116" s="14">
        <f>VLOOKUP($A116,Data!$C:$T,18,FALSE)</f>
        <v>55859</v>
      </c>
      <c r="Y116" s="8" t="s">
        <v>118</v>
      </c>
      <c r="Z116" s="6">
        <f t="shared" si="11"/>
        <v>12.540000000000001</v>
      </c>
    </row>
    <row r="117" spans="1:26" x14ac:dyDescent="0.25">
      <c r="A117" s="7">
        <v>9781786761286</v>
      </c>
      <c r="B117" s="12" t="str">
        <f>VLOOKUP($A117,Data!$C:$T,4,FALSE)</f>
        <v>Achieving sustainable cultivation of potatoes Volume 2</v>
      </c>
      <c r="C117" s="12" t="str">
        <f>VLOOKUP($A117,Data!$C:$T,5,FALSE)</f>
        <v>Production, storage and crop protection</v>
      </c>
      <c r="D117" s="7">
        <f>VLOOKUP($A117,Data!$C:$T,2,FALSE)</f>
        <v>9781786761316</v>
      </c>
      <c r="E117" s="7">
        <f>VLOOKUP($A117,Data!$C:$T,3,FALSE)</f>
        <v>9781786761309</v>
      </c>
      <c r="F117" s="7" t="str">
        <f>VLOOKUP($A117,Data!$C:$AC,24,FALSE)</f>
        <v>10.19103/AS.2017.0031</v>
      </c>
      <c r="G117" s="9" t="str">
        <f>VLOOKUP($A117,Data!$C:$T,6,FALSE)</f>
        <v>Hardback</v>
      </c>
      <c r="H117" s="9">
        <f>VLOOKUP($A117,Data!$C:$T,7,FALSE)</f>
        <v>33</v>
      </c>
      <c r="I117" s="9" t="str">
        <f>VLOOKUP($A117,Data!$C:$T,8,FALSE)</f>
        <v>Active</v>
      </c>
      <c r="J117" s="16">
        <f>VLOOKUP($A117,Data!$C:$T,9,FALSE)</f>
        <v>43353</v>
      </c>
      <c r="K117" s="12" t="str">
        <f>VLOOKUP($A117,Data!$C:$T,15,FALSE)</f>
        <v>Edited by: Dr Stuart Wale, Potato Dynamics Ltd, UK</v>
      </c>
      <c r="L117" s="12" t="str">
        <f>VLOOKUP($A117,Data!$C:$T,16,FALSE)</f>
        <v>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change.&lt;br&gt;&lt;br&gt;This volume looks at key research on improving cultivation techniques at each stage in the value chain for potato production. Chapters in Part 1 range from modelling growth to nutrient and irrigation management as well as post-harvest storage. Part 2 reviews advances in understanding and managing fungal, bacterial and viral diseases as well as the management of insect and nematode pests.&lt;br&gt;&lt;br&gt;With its distinguished editor and international team of expert authors, this will be a standard reference for potato scientists, growers, government and non-government agencies supporting potato cultivation. Volume 1 looks at breeding and aspects of quality.</v>
      </c>
      <c r="M117" s="9">
        <f>VLOOKUP($A117,Data!$C:$T,14,FALSE)</f>
        <v>328</v>
      </c>
      <c r="N117" s="9">
        <f>VLOOKUP($A117,Data!$C:$T,11,FALSE)</f>
        <v>160</v>
      </c>
      <c r="O117" s="9">
        <f>VLOOKUP($A117,Data!$C:$T,12,FALSE)</f>
        <v>210</v>
      </c>
      <c r="P117" s="9">
        <f>VLOOKUP($A117,Data!$C:$T,13,FALSE)</f>
        <v>190</v>
      </c>
      <c r="Q117" s="9">
        <f t="shared" si="9"/>
        <v>290</v>
      </c>
      <c r="R117" s="12" t="str">
        <f>VLOOKUP($A117,Data!$C:$AC,25,FALSE)</f>
        <v>TVK;PSTP;TVF;TVG;TVKF;TVP</v>
      </c>
      <c r="S117" s="12" t="str">
        <f>VLOOKUP($A117,Data!$C:$AC,27,FALSE)</f>
        <v>TVK;TVF;TVG;TVP</v>
      </c>
      <c r="T117" s="12" t="str">
        <f>VLOOKUP($A117,Data!$C:$AC,26,FALSE)</f>
        <v>TEC003070;TEC003030</v>
      </c>
      <c r="U117" s="12" t="str">
        <f>VLOOKUP($A117,Data!$C:$T,17,FALSE)</f>
        <v>Roots, tubers &amp; pulses</v>
      </c>
      <c r="V117" s="12" t="str">
        <f>VLOOKUP($A117,Data!$C:$X,19,FALSE)</f>
        <v>Academic researchers in potato science; potato growers; government and non-governmental agencies supporting potato cultivation</v>
      </c>
      <c r="W117" s="6" t="str">
        <f t="shared" si="10"/>
        <v>https://shop.bdspublishing.com/store/bds/detail/workgroup/3-190-56117</v>
      </c>
      <c r="X117" s="14">
        <f>VLOOKUP($A117,Data!$C:$T,18,FALSE)</f>
        <v>56117</v>
      </c>
      <c r="Y117" s="8" t="s">
        <v>121</v>
      </c>
      <c r="Z117" s="6">
        <f t="shared" si="11"/>
        <v>10.824</v>
      </c>
    </row>
    <row r="118" spans="1:26" x14ac:dyDescent="0.25">
      <c r="A118" s="7">
        <v>9781786761682</v>
      </c>
      <c r="B118" s="12" t="str">
        <f>VLOOKUP($A118,Data!$C:$T,4,FALSE)</f>
        <v>Achieving sustainable cultivation of cocoa</v>
      </c>
      <c r="C118" s="12" t="str">
        <f>VLOOKUP($A118,Data!$C:$T,5,FALSE)</f>
        <v/>
      </c>
      <c r="D118" s="7">
        <f>VLOOKUP($A118,Data!$C:$T,2,FALSE)</f>
        <v>9781786761712</v>
      </c>
      <c r="E118" s="7">
        <f>VLOOKUP($A118,Data!$C:$T,3,FALSE)</f>
        <v>9781786761705</v>
      </c>
      <c r="F118" s="7" t="str">
        <f>VLOOKUP($A118,Data!$C:$AC,24,FALSE)</f>
        <v>10.19103/AS.2017.0021</v>
      </c>
      <c r="G118" s="9" t="str">
        <f>VLOOKUP($A118,Data!$C:$T,6,FALSE)</f>
        <v>Hardback</v>
      </c>
      <c r="H118" s="9">
        <f>VLOOKUP($A118,Data!$C:$T,7,FALSE)</f>
        <v>43</v>
      </c>
      <c r="I118" s="9" t="str">
        <f>VLOOKUP($A118,Data!$C:$T,8,FALSE)</f>
        <v>Active</v>
      </c>
      <c r="J118" s="16">
        <f>VLOOKUP($A118,Data!$C:$T,9,FALSE)</f>
        <v>43321</v>
      </c>
      <c r="K118" s="12" t="str">
        <f>VLOOKUP($A118,Data!$C:$T,15,FALSE)</f>
        <v>Edited by: Pathmanathan Umaharan, The University of the West Indies, Trinidad and Tobago</v>
      </c>
      <c r="L118" s="12" t="str">
        <f>VLOOKUP($A118,Data!$C:$T,16,FALSE)</f>
        <v>There is a growing demand for cocoa. However, cultivation is dependent on ageing trees with low yields and increasing vulnerability to disease. There is growing concern about the environmental impact of cultivation in areas soil health and biodiversity. There is therefore an urgent need to make cocoa cultivation more efficient and sustainable to ensure a successful future. These challenges are addressed in Achieving sustainable cultivation of cocoa.&lt;br&gt;&lt;br&gt;Part 1 reviews genetic resources and developments in breeding. Part 2 discusses optimising cultivation techniques to make the most of new varieties. Part 3 summaries the latest research on understanding and combatting the major fungal and viral diseases affecting cocoa. Part 4 covers safety and quality issues whilst the final part of the book looks at ways of improving sustainability, including the role of agro-forestry, organic cultivation and ways of supporting smallholders.&lt;br&gt;&lt;br&gt;With its distinguished editor and international range of expert authors, this collection will be a standard reference for cocoa scientists, growers and processors.</v>
      </c>
      <c r="M118" s="9">
        <f>VLOOKUP($A118,Data!$C:$T,14,FALSE)</f>
        <v>588</v>
      </c>
      <c r="N118" s="9">
        <f>VLOOKUP($A118,Data!$C:$T,11,FALSE)</f>
        <v>190</v>
      </c>
      <c r="O118" s="9">
        <f>VLOOKUP($A118,Data!$C:$T,12,FALSE)</f>
        <v>245</v>
      </c>
      <c r="P118" s="9">
        <f>VLOOKUP($A118,Data!$C:$T,13,FALSE)</f>
        <v>230</v>
      </c>
      <c r="Q118" s="9">
        <f t="shared" si="9"/>
        <v>340</v>
      </c>
      <c r="R118" s="12" t="str">
        <f>VLOOKUP($A118,Data!$C:$AC,25,FALSE)</f>
        <v>TDCT;RBGB;TVF;TVK;TVM;TVP</v>
      </c>
      <c r="S118" s="12" t="str">
        <f>VLOOKUP($A118,Data!$C:$AC,27,FALSE)</f>
        <v>TDCT2;RBGB;TDCT1;TVF;TVK;TVM;TVP</v>
      </c>
      <c r="T118" s="12" t="str">
        <f>VLOOKUP($A118,Data!$C:$AC,26,FALSE)</f>
        <v>TEC003070;TEC003030;TEC058000</v>
      </c>
      <c r="U118" s="12" t="str">
        <f>VLOOKUP($A118,Data!$C:$T,17,FALSE)</f>
        <v>Beverage &amp; sugar crops</v>
      </c>
      <c r="V118" s="12" t="str">
        <f>VLOOKUP($A118,Data!$C:$X,19,FALSE)</f>
        <v>Academic researchers of cocoa; cocoa growers and processors; government and non-governmental agencies supporting or monitoring the sustainability of cocoa cultivation</v>
      </c>
      <c r="W118" s="6" t="str">
        <f t="shared" si="10"/>
        <v>https://shop.bdspublishing.com/store/bds/detail/workGroup/3-190-55884</v>
      </c>
      <c r="X118" s="14">
        <f>VLOOKUP($A118,Data!$C:$T,18,FALSE)</f>
        <v>55884</v>
      </c>
      <c r="Y118" s="8" t="s">
        <v>118</v>
      </c>
      <c r="Z118" s="6">
        <f t="shared" si="11"/>
        <v>19.404</v>
      </c>
    </row>
    <row r="119" spans="1:26" x14ac:dyDescent="0.25">
      <c r="A119" s="7">
        <v>9781786761002</v>
      </c>
      <c r="B119" s="12" t="str">
        <f>VLOOKUP($A119,Data!$C:$T,4,FALSE)</f>
        <v>Achieving sustainable cultivation of potatoes Volume 1</v>
      </c>
      <c r="C119" s="12" t="str">
        <f>VLOOKUP($A119,Data!$C:$T,5,FALSE)</f>
        <v>Breeding improved varieties</v>
      </c>
      <c r="D119" s="7">
        <f>VLOOKUP($A119,Data!$C:$T,2,FALSE)</f>
        <v>9781786761033</v>
      </c>
      <c r="E119" s="7">
        <f>VLOOKUP($A119,Data!$C:$T,3,FALSE)</f>
        <v>9781786761026</v>
      </c>
      <c r="F119" s="7" t="str">
        <f>VLOOKUP($A119,Data!$C:$AC,24,FALSE)</f>
        <v>10.19103/AS.2017.0016</v>
      </c>
      <c r="G119" s="9" t="str">
        <f>VLOOKUP($A119,Data!$C:$T,6,FALSE)</f>
        <v>Hardback</v>
      </c>
      <c r="H119" s="9">
        <f>VLOOKUP($A119,Data!$C:$T,7,FALSE)</f>
        <v>26</v>
      </c>
      <c r="I119" s="9" t="str">
        <f>VLOOKUP($A119,Data!$C:$T,8,FALSE)</f>
        <v>Active</v>
      </c>
      <c r="J119" s="16">
        <f>VLOOKUP($A119,Data!$C:$T,9,FALSE)</f>
        <v>43321</v>
      </c>
      <c r="K119" s="12" t="str">
        <f>VLOOKUP($A119,Data!$C:$T,15,FALSE)</f>
        <v>Edited by: Prof. Gefu Wang-Pruski, Dalhousie University, Canada</v>
      </c>
      <c r="L119" s="12" t="str">
        <f>VLOOKUP($A119,Data!$C:$T,16,FALSE)</f>
        <v>Potatoes are one of the world’s key food crops. Their nutritional value, and the fact that they can be grown with relatively few inputs in a wide range of environments, makes them an important food security crop. However, yields in developing countries are held back by factors such as poor cultivation practices and the impact of pests and diseases, whilst more intensive systems need to become more ‘climate smart’ both to minimise their environmental impact and adapt to climate change.&lt;br&gt;&lt;br&gt;This volume reviews general developments in breeding as well as improving particular traits before discussing the challenges facing potato cultivation in particular regions. Part 1 assesses recent research on plant physiology and genetic diversity and their implications for conventional, hybrid and marker-assisted breeding. Part 2 looks at ways of breeding varieties with desirable traits such as stress resistance or improved nutritional quality. The final part of the book looks at ways of supporting smallholders in regions such as Africa and Latin America. Although a separate species, the book also includes selective coverage of research on sweet potato.&lt;br&gt;&lt;br&gt;With its distinguished editor and international team of expert authors, this will be a standard reference for potato scientists, growers, government and non-government agencies supporting potato cultivation. This volume is accompanied by a companion volume looking at production and storage, diseases and sustainability.</v>
      </c>
      <c r="M119" s="9">
        <f>VLOOKUP($A119,Data!$C:$T,14,FALSE)</f>
        <v>320</v>
      </c>
      <c r="N119" s="9">
        <f>VLOOKUP($A119,Data!$C:$T,11,FALSE)</f>
        <v>150</v>
      </c>
      <c r="O119" s="9">
        <f>VLOOKUP($A119,Data!$C:$T,12,FALSE)</f>
        <v>195</v>
      </c>
      <c r="P119" s="9">
        <f>VLOOKUP($A119,Data!$C:$T,13,FALSE)</f>
        <v>180</v>
      </c>
      <c r="Q119" s="9">
        <f t="shared" si="9"/>
        <v>270</v>
      </c>
      <c r="R119" s="12" t="str">
        <f>VLOOKUP($A119,Data!$C:$AC,25,FALSE)</f>
        <v>TVK;PSTD;PSTL;TVF;TVG;TVKF</v>
      </c>
      <c r="S119" s="12" t="str">
        <f>VLOOKUP($A119,Data!$C:$AC,27,FALSE)</f>
        <v>TVK;PST;TVF;TVG</v>
      </c>
      <c r="T119" s="12" t="str">
        <f>VLOOKUP($A119,Data!$C:$AC,26,FALSE)</f>
        <v>TEC003070;TEC003030</v>
      </c>
      <c r="U119" s="12" t="str">
        <f>VLOOKUP($A119,Data!$C:$T,17,FALSE)</f>
        <v>Roots, tubers &amp; pulses</v>
      </c>
      <c r="V119" s="12" t="str">
        <f>VLOOKUP($A119,Data!$C:$X,19,FALSE)</f>
        <v>Academic researchers in potato science; potato growers; government and non-governmental agencies supporting potato cultivation</v>
      </c>
      <c r="W119" s="6" t="str">
        <f t="shared" si="10"/>
        <v>https://shop.bdspublishing.com/store/bds/detail/workGroup/3-190-56101</v>
      </c>
      <c r="X119" s="14">
        <f>VLOOKUP($A119,Data!$C:$T,18,FALSE)</f>
        <v>56101</v>
      </c>
      <c r="Y119" s="8" t="s">
        <v>118</v>
      </c>
      <c r="Z119" s="6">
        <f t="shared" si="11"/>
        <v>10.56</v>
      </c>
    </row>
    <row r="120" spans="1:26" x14ac:dyDescent="0.25">
      <c r="A120" s="7">
        <v>9781786761880</v>
      </c>
      <c r="B120" s="12" t="str">
        <f>VLOOKUP($A120,Data!$C:$T,4,FALSE)</f>
        <v>Managing soil health for sustainable agriculture Volume 1</v>
      </c>
      <c r="C120" s="12" t="str">
        <f>VLOOKUP($A120,Data!$C:$T,5,FALSE)</f>
        <v>Fundamentals</v>
      </c>
      <c r="D120" s="7">
        <f>VLOOKUP($A120,Data!$C:$T,2,FALSE)</f>
        <v>9781786761910</v>
      </c>
      <c r="E120" s="7">
        <f>VLOOKUP($A120,Data!$C:$T,3,FALSE)</f>
        <v>9781786761903</v>
      </c>
      <c r="F120" s="7" t="str">
        <f>VLOOKUP($A120,Data!$C:$AC,24,FALSE)</f>
        <v>10.19103/AS.2017.0033.1</v>
      </c>
      <c r="G120" s="9" t="str">
        <f>VLOOKUP($A120,Data!$C:$T,6,FALSE)</f>
        <v>Hardback</v>
      </c>
      <c r="H120" s="9">
        <f>VLOOKUP($A120,Data!$C:$T,7,FALSE)</f>
        <v>48</v>
      </c>
      <c r="I120" s="9" t="str">
        <f>VLOOKUP($A120,Data!$C:$T,8,FALSE)</f>
        <v>Active</v>
      </c>
      <c r="J120" s="16">
        <f>VLOOKUP($A120,Data!$C:$T,9,FALSE)</f>
        <v>43318</v>
      </c>
      <c r="K120" s="12" t="str">
        <f>VLOOKUP($A120,Data!$C:$T,15,FALSE)</f>
        <v>Edited by: Dr Don Reicosky, Emeritus Soil Scientist - ARS-USDA, USA</v>
      </c>
      <c r="L120" s="12" t="str">
        <f>VLOOKUP($A120,Data!$C:$T,16,FALSE)</f>
        <v>&lt;b&gt;"This two-volume set in Burleigh Dodds Agricultural Science may represent one of the most important projects in their series focused on sustainable agriculture and recent advances in research on key crop and animal species. Many scholars and students today often rely on the web to locate open-source references in research and courses, yet the value of comprehensive books that review specific topics cannot be ignored. The compilation on soil health edited by Prof. Reicosky is an example of quality scholarship, clear and accessible writing, and comprehensive referencing on an emerging topic in agriculture and food production… descriptions of methods and data from a wide range of sources and interpretations by experts in the field contribute to the timeless value of books such as these in the series on agricultural sciences. They should be part of contemporary library collections and available to everyone." &lt;/b&gt;&lt;i&gt;Prof. Charles Francis in Agronomy Journal&lt;/i&gt;&lt;br&gt;&lt;br&gt;&lt;b&gt;"The books offer a valuable insight into the fundamentals of managing soil health… The broad range of fundamental information provided makes both volumes worth reading, not only for students and scientists, politicians and farmers but also for laypersons interested in soil health and sustainable agriculture."&lt;/b&gt;&lt;i&gt;Applied Soil Ecology&lt;/i&gt;&lt;br&gt;&lt;br&gt;There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science.&lt;br&gt;&lt;br&gt;After an overview of the role of soil as a provider of ecosystem services and in conservation agriculture, the book reviews soil structure and chemistry as well organic matter, soil microorganisms and fauna. The second part of the book discusses soil dynamics, from water and nutrient cycles to carbon capture and erosion mechanisms.&lt;br&gt;&lt;br&gt;With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soil monitoring and management.</v>
      </c>
      <c r="M120" s="9">
        <f>VLOOKUP($A120,Data!$C:$T,14,FALSE)</f>
        <v>352</v>
      </c>
      <c r="N120" s="9">
        <f>VLOOKUP($A120,Data!$C:$T,11,FALSE)</f>
        <v>160</v>
      </c>
      <c r="O120" s="9">
        <f>VLOOKUP($A120,Data!$C:$T,12,FALSE)</f>
        <v>210</v>
      </c>
      <c r="P120" s="9">
        <f>VLOOKUP($A120,Data!$C:$T,13,FALSE)</f>
        <v>190</v>
      </c>
      <c r="Q120" s="9">
        <f t="shared" si="9"/>
        <v>290</v>
      </c>
      <c r="R120" s="12" t="str">
        <f>VLOOKUP($A120,Data!$C:$AC,25,FALSE)</f>
        <v>TVDR;TVF;TVG;TVKF</v>
      </c>
      <c r="S120" s="12" t="str">
        <f>VLOOKUP($A120,Data!$C:$AC,27,FALSE)</f>
        <v>TVDR;TVBP;TVF;TVG;TVK</v>
      </c>
      <c r="T120" s="12" t="str">
        <f>VLOOKUP($A120,Data!$C:$AC,26,FALSE)</f>
        <v>TEC003060;TEC003070</v>
      </c>
      <c r="U120" s="12" t="str">
        <f>VLOOKUP($A120,Data!$C:$T,17,FALSE)</f>
        <v>Soil health</v>
      </c>
      <c r="V120" s="12" t="str">
        <f>VLOOKUP($A120,Data!$C:$X,19,FALSE)</f>
        <v>Soil scientists; agronomists; crop growers; government agencies responsible for monitoring soil health</v>
      </c>
      <c r="W120" s="6" t="str">
        <f t="shared" si="10"/>
        <v>https://shop.bdspublishing.com/store/bds/detail/workGroup/3-190-56260</v>
      </c>
      <c r="X120" s="14">
        <f>VLOOKUP($A120,Data!$C:$T,18,FALSE)</f>
        <v>56260</v>
      </c>
      <c r="Y120" s="8" t="s">
        <v>118</v>
      </c>
      <c r="Z120" s="6">
        <f t="shared" si="11"/>
        <v>11.616</v>
      </c>
    </row>
    <row r="121" spans="1:26" x14ac:dyDescent="0.25">
      <c r="A121" s="7">
        <v>9781786761927</v>
      </c>
      <c r="B121" s="12" t="str">
        <f>VLOOKUP($A121,Data!$C:$T,4,FALSE)</f>
        <v>Managing soil health for sustainable agriculture Volume 2</v>
      </c>
      <c r="C121" s="12" t="str">
        <f>VLOOKUP($A121,Data!$C:$T,5,FALSE)</f>
        <v>Monitoring and management</v>
      </c>
      <c r="D121" s="7">
        <f>VLOOKUP($A121,Data!$C:$T,2,FALSE)</f>
        <v>9781786761958</v>
      </c>
      <c r="E121" s="7">
        <f>VLOOKUP($A121,Data!$C:$T,3,FALSE)</f>
        <v>9781786761941</v>
      </c>
      <c r="F121" s="7" t="str">
        <f>VLOOKUP($A121,Data!$C:$AC,24,FALSE)</f>
        <v>10.19103/AS.2017.0033.2</v>
      </c>
      <c r="G121" s="9" t="str">
        <f>VLOOKUP($A121,Data!$C:$T,6,FALSE)</f>
        <v>Hardback</v>
      </c>
      <c r="H121" s="9">
        <f>VLOOKUP($A121,Data!$C:$T,7,FALSE)</f>
        <v>49</v>
      </c>
      <c r="I121" s="9" t="str">
        <f>VLOOKUP($A121,Data!$C:$T,8,FALSE)</f>
        <v>Active</v>
      </c>
      <c r="J121" s="16">
        <f>VLOOKUP($A121,Data!$C:$T,9,FALSE)</f>
        <v>43318</v>
      </c>
      <c r="K121" s="12" t="str">
        <f>VLOOKUP($A121,Data!$C:$T,15,FALSE)</f>
        <v>Edited by: Dr Don Reicosky, Emeritus Soil Scientist - ARS-USDA, USA</v>
      </c>
      <c r="L121" s="12" t="str">
        <f>VLOOKUP($A121,Data!$C:$T,16,FALSE)</f>
        <v>&lt;b&gt;"This two-volume set in Burleigh Dodds Agricultural Science may represent one of the most important projects in their series focused on sustainable agriculture and recent advances in research on key crop and animal species. Many scholars and students today often rely on the web to locate open-source references in research and courses, yet the value of comprehensive books that review specific topics cannot be ignored. The compilation on soil health edited by Prof. Reicosky is an example of quality scholarship, clear and accessible writing, and comprehensive referencing on an emerging topic in agriculture and food production… descriptions of methods and data from a wide range of sources and interpretations by experts in the field contribute to the timeless value of books such as these in the series on agricultural sciences. They should be part of contemporary library collections and available to everyone." &lt;/b&gt;&lt;i&gt;Prof. Charles Francis in Agronomy Journal&lt;/i&gt;&lt;br&gt;&lt;br&gt;&lt;b&gt;"The books offer a valuable insight into the fundamentals of managing soil health… The broad range of fundamental information provided makes both volumes worth reading, not only for students and scientists, politicians and farmers but also for laypersons interested in soil health and sustainable agriculture."&lt;/b&gt;&lt;i&gt;Applied Soil Ecology&lt;/i&gt;&lt;br&gt;&lt;br&gt;There has been growing concern that both intensive agriculture in the developed world and rapid expansion of crop cultivation in developing countries is damaging the health of soils which are the foundation of farming. At the same time we are discovering much more about how complex soils are as living biological systems. This volume reviews the latest research on soil monitoring and management.&lt;br&gt;&lt;br&gt;Part 1 starts by reviewing soil classification, sampling and ways of monitoring soil dynamics. Part 2 surveys key techniques for managing soil, from irrigation and fertiliser use to crop rotations, intercropping and cover crops. The final part of the book discusses ways of supporting smallholders in maintaining soil health in regions such as Africa, Asia and South America.&lt;br&gt;&lt;br&gt;With its distinguished editor and international team of expert authors, this will be a standard reference for soil scientists and agronomists as well as the farming community and government agencies responsible for monitoring soil health. It is accompanied by a companion volume looking at developments in soil science.</v>
      </c>
      <c r="M121" s="9">
        <f>VLOOKUP($A121,Data!$C:$T,14,FALSE)</f>
        <v>462</v>
      </c>
      <c r="N121" s="9">
        <f>VLOOKUP($A121,Data!$C:$T,11,FALSE)</f>
        <v>180</v>
      </c>
      <c r="O121" s="9">
        <f>VLOOKUP($A121,Data!$C:$T,12,FALSE)</f>
        <v>235</v>
      </c>
      <c r="P121" s="9">
        <f>VLOOKUP($A121,Data!$C:$T,13,FALSE)</f>
        <v>215</v>
      </c>
      <c r="Q121" s="9">
        <f t="shared" si="9"/>
        <v>325</v>
      </c>
      <c r="R121" s="12" t="str">
        <f>VLOOKUP($A121,Data!$C:$AC,25,FALSE)</f>
        <v>TVDR;TVF;TVG;TVKF;TVM;TVP</v>
      </c>
      <c r="S121" s="12" t="str">
        <f>VLOOKUP($A121,Data!$C:$AC,27,FALSE)</f>
        <v>TVDR;TVBP;TVF;TVG;TVK;TVM;TVP</v>
      </c>
      <c r="T121" s="12" t="str">
        <f>VLOOKUP($A121,Data!$C:$AC,26,FALSE)</f>
        <v>TEC003060;TEC003070</v>
      </c>
      <c r="U121" s="12" t="str">
        <f>VLOOKUP($A121,Data!$C:$T,17,FALSE)</f>
        <v>Soil health</v>
      </c>
      <c r="V121" s="12" t="str">
        <f>VLOOKUP($A121,Data!$C:$X,19,FALSE)</f>
        <v>Soil scientists; agronomists; crop growers; government agencies responsible for monitoring soil health</v>
      </c>
      <c r="W121" s="6" t="str">
        <f t="shared" si="10"/>
        <v>https://shop.bdspublishing.com/store/bds/detail/workGroup/3-190-56261</v>
      </c>
      <c r="X121" s="14">
        <f>VLOOKUP($A121,Data!$C:$T,18,FALSE)</f>
        <v>56261</v>
      </c>
      <c r="Y121" s="8" t="s">
        <v>118</v>
      </c>
      <c r="Z121" s="6">
        <f t="shared" si="11"/>
        <v>15.246</v>
      </c>
    </row>
    <row r="122" spans="1:26" x14ac:dyDescent="0.25">
      <c r="A122" s="7">
        <v>9781786762764</v>
      </c>
      <c r="B122" s="12" t="str">
        <f>VLOOKUP($A122,Data!$C:$T,4,FALSE)</f>
        <v>Pesticides and agriculture</v>
      </c>
      <c r="C122" s="12" t="str">
        <f>VLOOKUP($A122,Data!$C:$T,5,FALSE)</f>
        <v>Profit, politics and policy</v>
      </c>
      <c r="D122" s="7">
        <f>VLOOKUP($A122,Data!$C:$T,2,FALSE)</f>
        <v>9781786762795</v>
      </c>
      <c r="E122" s="7">
        <f>VLOOKUP($A122,Data!$C:$T,3,FALSE)</f>
        <v>9781786762788</v>
      </c>
      <c r="F122" s="7" t="str">
        <f>VLOOKUP($A122,Data!$C:$AC,24,FALSE)</f>
        <v>10.19103/AS.2018.0050</v>
      </c>
      <c r="G122" s="9" t="str">
        <f>VLOOKUP($A122,Data!$C:$T,6,FALSE)</f>
        <v>Hardback</v>
      </c>
      <c r="H122" s="9">
        <f>VLOOKUP($A122,Data!$C:$T,7,FALSE)</f>
        <v>67</v>
      </c>
      <c r="I122" s="9" t="str">
        <f>VLOOKUP($A122,Data!$C:$T,8,FALSE)</f>
        <v>Active</v>
      </c>
      <c r="J122" s="16">
        <f>VLOOKUP($A122,Data!$C:$T,9,FALSE)</f>
        <v>43318</v>
      </c>
      <c r="K122" s="12" t="str">
        <f>VLOOKUP($A122,Data!$C:$T,15,FALSE)</f>
        <v>Dr Dave Watson</v>
      </c>
      <c r="L122" s="12" t="str">
        <f>VLOOKUP($A122,Data!$C:$T,16,FALSE)</f>
        <v>&lt;b&gt;"The book will be of particular interest to many whether in marketing or research throughout the pesticide industry and those involved in financial and investment in agriculture, as it provides an interesting insight to the way the industry has grown and adapted to the changes in legislation and regulatory requirements on a global scale."&lt;/b&gt;&lt;br&gt;&lt;i&gt;Outlooks on Pest Management – review by Emeritus Prof. Graham Matthews, Imperial College London, UK&lt;/i&gt;&lt;br&gt;&lt;br&gt;Pesticides have played a critical but sometimes controversial role in the development of agriculture. This book provides an authoritative account of the development of the modern pesticides industry. It discusses the emergence of major pesticide companies such as Bayer, Monsanto, Rhone Poulenc, Dow, DuPont, Ciba-Geigy, Syngenta, BASF and ICI. It covers their competitive strategies such as product development, mergers/acquisitions and diversification. &lt;br&gt;&lt;br&gt;Individual company strategies are placed in the context of broader developments in agriculture which have driven the evolution of the industry, from the Pre-Productionist period to the contemporary world of Post-Productivism and the Sustainability Paradigm. It also reviews how companies have responded to changing national and international policy towards the role of pesticides in agriculture and efforts to regulate their use.&lt;br&gt;&lt;br&gt;This book will be a standard reference on understanding the growth structure, dynamics and major players in a hugely-important and influential sector in global agriculture. It will appeal to a wide range of readers, from policy makers and researchers in crop protection to financial and investment analysts focussed on agriculture, and to all those interested in the development and future of modern agriculture.</v>
      </c>
      <c r="M122" s="9">
        <f>VLOOKUP($A122,Data!$C:$T,14,FALSE)</f>
        <v>420</v>
      </c>
      <c r="N122" s="9">
        <f>VLOOKUP($A122,Data!$C:$T,11,FALSE)</f>
        <v>170</v>
      </c>
      <c r="O122" s="9">
        <f>VLOOKUP($A122,Data!$C:$T,12,FALSE)</f>
        <v>220</v>
      </c>
      <c r="P122" s="9">
        <f>VLOOKUP($A122,Data!$C:$T,13,FALSE)</f>
        <v>205</v>
      </c>
      <c r="Q122" s="9">
        <f t="shared" si="9"/>
        <v>305</v>
      </c>
      <c r="R122" s="12" t="str">
        <f>VLOOKUP($A122,Data!$C:$AC,25,FALSE)</f>
        <v>KCT;TVF;TVK;TVP</v>
      </c>
      <c r="S122" s="12" t="str">
        <f>VLOOKUP($A122,Data!$C:$AC,27,FALSE)</f>
        <v>KCVD;TVF;TVK;TVP</v>
      </c>
      <c r="T122" s="12" t="str">
        <f>VLOOKUP($A122,Data!$C:$AC,26,FALSE)</f>
        <v>BUS099000;BUS070010;POL067000</v>
      </c>
      <c r="U122" s="12" t="str">
        <f>VLOOKUP($A122,Data!$C:$T,17,FALSE)</f>
        <v>Crop insect pests, plant diseases &amp; weeds</v>
      </c>
      <c r="V122" s="12" t="str">
        <f>VLOOKUP($A122,Data!$C:$X,19,FALSE)</f>
        <v>Government agencies involved in pesticide regulation; agricultural policy makers; pesticide companies; investment analysts focussed on the pesticide industry and agricultural sector; academic researchers in entomology and integrated pest management</v>
      </c>
      <c r="W122" s="6" t="str">
        <f t="shared" si="10"/>
        <v>https://shop.bdspublishing.com/store/bds/detail/workGroup/3-190-72883</v>
      </c>
      <c r="X122" s="14">
        <f>VLOOKUP($A122,Data!$C:$T,18,FALSE)</f>
        <v>72883</v>
      </c>
      <c r="Y122" s="8" t="s">
        <v>118</v>
      </c>
      <c r="Z122" s="6">
        <f t="shared" si="11"/>
        <v>13.860000000000001</v>
      </c>
    </row>
    <row r="123" spans="1:26" x14ac:dyDescent="0.25">
      <c r="A123" s="7">
        <v>9781786762009</v>
      </c>
      <c r="B123" s="12" t="str">
        <f>VLOOKUP($A123,Data!$C:$T,4,FALSE)</f>
        <v>Improving grassland and pasture management in temperate agriculture</v>
      </c>
      <c r="C123" s="12" t="str">
        <f>VLOOKUP($A123,Data!$C:$T,5,FALSE)</f>
        <v/>
      </c>
      <c r="D123" s="7">
        <f>VLOOKUP($A123,Data!$C:$T,2,FALSE)</f>
        <v>9781786762030</v>
      </c>
      <c r="E123" s="7">
        <f>VLOOKUP($A123,Data!$C:$T,3,FALSE)</f>
        <v>9781786762023</v>
      </c>
      <c r="F123" s="7" t="str">
        <f>VLOOKUP($A123,Data!$C:$AC,24,FALSE)</f>
        <v>10.19103/AS.2017.0024</v>
      </c>
      <c r="G123" s="9" t="str">
        <f>VLOOKUP($A123,Data!$C:$T,6,FALSE)</f>
        <v>Hardback</v>
      </c>
      <c r="H123" s="9">
        <f>VLOOKUP($A123,Data!$C:$T,7,FALSE)</f>
        <v>51</v>
      </c>
      <c r="I123" s="9" t="str">
        <f>VLOOKUP($A123,Data!$C:$T,8,FALSE)</f>
        <v>Active</v>
      </c>
      <c r="J123" s="16">
        <f>VLOOKUP($A123,Data!$C:$T,9,FALSE)</f>
        <v>43308</v>
      </c>
      <c r="K123" s="12" t="str">
        <f>VLOOKUP($A123,Data!$C:$T,15,FALSE)</f>
        <v>Edited by: Prof. Athole Marshall and Dr Rosemary Collins, Aberystwyth University, UK</v>
      </c>
      <c r="L123" s="12" t="str">
        <f>VLOOKUP($A123,Data!$C:$T,16,FALSE)</f>
        <v>&lt;b&gt;"The book not only has distinguished scientists at its helm but also in the list of contributing authors from Europe, Australasia, North and South America…Compiling the newest grassland science, key features of the book are that it: assesses latest research on how grasslands function; surveys best sustainable grassland management; and considers wider aspects of sustainability such as ecosystem services and biodiversity."&lt;/b&gt;&lt;i&gt; Grass and Forage Manager – British Grassland Society&lt;/i&gt;&lt;br&gt;&lt;br&gt;&lt;b&gt;"The comprehensiveness of the book will make it extremely useful for grassland and pasture students. In addition, it has value for anyone interested in a wide range of aspects of cultivated grasslands…it is a valuable source of information on cultivated grasslands in a single book with a good balance between detail and subjects covered."&lt;/b&gt;&lt;br&gt;&lt;i&gt;African Journal of Range and Forage Science&lt;/i&gt;&lt;br&gt;&lt;br&gt;The shift to more intensive livestock system has put more pressure on grasslands used for pasture. At the same time, there is a greater understanding of the role of grasslands in delivering a range of ecosystems services. This volume reviews the range of research on more sustainable use of grasslands to optimise livestock nutrition whilst protecting biodiversity and delivering a range of broader environmental benefits.&lt;br&gt;&lt;br&gt;Part 1 assesses grassland functions and dynamics, including plant-soil and plant-animal interactions. Part 2 reviews key aspects of grassland management, including sowing, soil health, irrigation and weed control as well as monitoring. The final part of the book considers wider aspects of sustainability such as protecting biodiversity as well as silage processing.&lt;br&gt;&lt;br&gt;With its distinguished editors and international team of subject experts, this will be a standard reference for grassland and rangeland scientists, livestock producers, government and non-governmental organisations responsible for grassland management.</v>
      </c>
      <c r="M123" s="9">
        <f>VLOOKUP($A123,Data!$C:$T,14,FALSE)</f>
        <v>486</v>
      </c>
      <c r="N123" s="9">
        <f>VLOOKUP($A123,Data!$C:$T,11,FALSE)</f>
        <v>190</v>
      </c>
      <c r="O123" s="9">
        <f>VLOOKUP($A123,Data!$C:$T,12,FALSE)</f>
        <v>245</v>
      </c>
      <c r="P123" s="9">
        <f>VLOOKUP($A123,Data!$C:$T,13,FALSE)</f>
        <v>230</v>
      </c>
      <c r="Q123" s="9">
        <f t="shared" si="9"/>
        <v>340</v>
      </c>
      <c r="R123" s="12" t="str">
        <f>VLOOKUP($A123,Data!$C:$AC,25,FALSE)</f>
        <v>TVR;RGBC;TVF</v>
      </c>
      <c r="S123" s="12" t="str">
        <f>VLOOKUP($A123,Data!$C:$AC,27,FALSE)</f>
        <v>RGBC;TVF;TVR</v>
      </c>
      <c r="T123" s="12" t="str">
        <f>VLOOKUP($A123,Data!$C:$AC,26,FALSE)</f>
        <v>TEC003040;TEC003070</v>
      </c>
      <c r="U123" s="12" t="str">
        <f>VLOOKUP($A123,Data!$C:$T,17,FALSE)</f>
        <v>Forestry &amp; Grasslands</v>
      </c>
      <c r="V123" s="12" t="str">
        <f>VLOOKUP($A123,Data!$C:$X,19,FALSE)</f>
        <v>Grassland and rangeland scientists; beef, dairy and sheep farmers; government and non-governmental organisations responsible for grassland management and conservation</v>
      </c>
      <c r="W123" s="6" t="str">
        <f t="shared" si="10"/>
        <v>https://shop.bdspublishing.com/store/bds/detail/workGroup/3-190-56369</v>
      </c>
      <c r="X123" s="14">
        <f>VLOOKUP($A123,Data!$C:$T,18,FALSE)</f>
        <v>56369</v>
      </c>
      <c r="Y123" s="8" t="s">
        <v>118</v>
      </c>
      <c r="Z123" s="6">
        <f t="shared" si="11"/>
        <v>16.038</v>
      </c>
    </row>
    <row r="124" spans="1:26" x14ac:dyDescent="0.25">
      <c r="A124" s="7">
        <v>9781786761200</v>
      </c>
      <c r="B124" s="12" t="str">
        <f>VLOOKUP($A124,Data!$C:$T,4,FALSE)</f>
        <v>Achieving sustainable cultivation of sorghum Volume 1</v>
      </c>
      <c r="C124" s="12" t="str">
        <f>VLOOKUP($A124,Data!$C:$T,5,FALSE)</f>
        <v>Genetics, breeding and production techniques</v>
      </c>
      <c r="D124" s="7">
        <f>VLOOKUP($A124,Data!$C:$T,2,FALSE)</f>
        <v>9781786761231</v>
      </c>
      <c r="E124" s="7">
        <f>VLOOKUP($A124,Data!$C:$T,3,FALSE)</f>
        <v>9781786761224</v>
      </c>
      <c r="F124" s="7" t="str">
        <f>VLOOKUP($A124,Data!$C:$AC,24,FALSE)</f>
        <v>10.19103/AS.2016.0015.1</v>
      </c>
      <c r="G124" s="9" t="str">
        <f>VLOOKUP($A124,Data!$C:$T,6,FALSE)</f>
        <v>Hardback</v>
      </c>
      <c r="H124" s="9">
        <f>VLOOKUP($A124,Data!$C:$T,7,FALSE)</f>
        <v>31</v>
      </c>
      <c r="I124" s="9" t="str">
        <f>VLOOKUP($A124,Data!$C:$T,8,FALSE)</f>
        <v>Active</v>
      </c>
      <c r="J124" s="16">
        <f>VLOOKUP($A124,Data!$C:$T,9,FALSE)</f>
        <v>43290</v>
      </c>
      <c r="K124" s="12" t="str">
        <f>VLOOKUP($A124,Data!$C:$T,15,FALSE)</f>
        <v>Edited by Prof. William Rooney, Texas A&amp;M University, USA</v>
      </c>
      <c r="L124" s="12" t="str">
        <f>VLOOKUP($A124,Data!$C:$T,16,FALSE)</f>
        <v>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challenges.&lt;br&gt;&lt;br&gt;Part 1 explores the genetic diversity and genomics of sorghum. This provides the foundation for Part 2 which reviews advances in conventional and marker-assisted breeding and their use to develop high-yielding and stress-resistant varieties. The final part of the book discusses ways of improving cultivation to make the most of new varieties, from nutrient and water management to better control of diseases, insects and weeds.&lt;br&gt;&lt;br&gt;With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the range of uses of sorghum and cultivation in different regions.</v>
      </c>
      <c r="M124" s="9">
        <f>VLOOKUP($A124,Data!$C:$T,14,FALSE)</f>
        <v>548</v>
      </c>
      <c r="N124" s="9">
        <f>VLOOKUP($A124,Data!$C:$T,11,FALSE)</f>
        <v>160</v>
      </c>
      <c r="O124" s="9">
        <f>VLOOKUP($A124,Data!$C:$T,12,FALSE)</f>
        <v>210</v>
      </c>
      <c r="P124" s="9">
        <f>VLOOKUP($A124,Data!$C:$T,13,FALSE)</f>
        <v>190</v>
      </c>
      <c r="Q124" s="9">
        <f t="shared" si="9"/>
        <v>290</v>
      </c>
      <c r="R124" s="12" t="str">
        <f>VLOOKUP($A124,Data!$C:$AC,25,FALSE)</f>
        <v>TVKC;PSTD;PSTL;PSTP;TVF;TVP</v>
      </c>
      <c r="S124" s="12" t="str">
        <f>VLOOKUP($A124,Data!$C:$AC,27,FALSE)</f>
        <v>TVK;PST;TVF;TVP</v>
      </c>
      <c r="T124" s="12" t="str">
        <f>VLOOKUP($A124,Data!$C:$AC,26,FALSE)</f>
        <v>TEC003070;TEC003030;TEC058000</v>
      </c>
      <c r="U124" s="12" t="str">
        <f>VLOOKUP($A124,Data!$C:$T,17,FALSE)</f>
        <v>Cereals</v>
      </c>
      <c r="V124" s="12" t="str">
        <f>VLOOKUP($A124,Data!$C:$X,19,FALSE)</f>
        <v>Cereal scientists; sorghum breeders and growers; government and non-government agencies supporting sorghum cultivation</v>
      </c>
      <c r="W124" s="6" t="str">
        <f t="shared" si="10"/>
        <v>https://shop.bdspublishing.com/store/bds/detail/workGroup/3-190-56139</v>
      </c>
      <c r="X124" s="14">
        <f>VLOOKUP($A124,Data!$C:$T,18,FALSE)</f>
        <v>56139</v>
      </c>
      <c r="Y124" s="8" t="s">
        <v>118</v>
      </c>
      <c r="Z124" s="6">
        <f t="shared" si="11"/>
        <v>18.084</v>
      </c>
    </row>
    <row r="125" spans="1:26" x14ac:dyDescent="0.25">
      <c r="A125" s="7">
        <v>9781786761767</v>
      </c>
      <c r="B125" s="12" t="str">
        <f>VLOOKUP($A125,Data!$C:$T,4,FALSE)</f>
        <v>Water management for sustainable agriculture</v>
      </c>
      <c r="C125" s="12" t="str">
        <f>VLOOKUP($A125,Data!$C:$T,5,FALSE)</f>
        <v/>
      </c>
      <c r="D125" s="7">
        <f>VLOOKUP($A125,Data!$C:$T,2,FALSE)</f>
        <v>9781786761798</v>
      </c>
      <c r="E125" s="7">
        <f>VLOOKUP($A125,Data!$C:$T,3,FALSE)</f>
        <v>9781786761781</v>
      </c>
      <c r="F125" s="7" t="str">
        <f>VLOOKUP($A125,Data!$C:$AC,24,FALSE)</f>
        <v>10.19103/AS.2017.0037</v>
      </c>
      <c r="G125" s="9" t="str">
        <f>VLOOKUP($A125,Data!$C:$T,6,FALSE)</f>
        <v>Hardback</v>
      </c>
      <c r="H125" s="9">
        <f>VLOOKUP($A125,Data!$C:$T,7,FALSE)</f>
        <v>45</v>
      </c>
      <c r="I125" s="9" t="str">
        <f>VLOOKUP($A125,Data!$C:$T,8,FALSE)</f>
        <v>Active</v>
      </c>
      <c r="J125" s="16">
        <f>VLOOKUP($A125,Data!$C:$T,9,FALSE)</f>
        <v>43290</v>
      </c>
      <c r="K125" s="12" t="str">
        <f>VLOOKUP($A125,Data!$C:$T,15,FALSE)</f>
        <v>Edited by: Theib Oweis, International Centre for Agricultural Research in the Dry Areas (ICARDA), Jordan</v>
      </c>
      <c r="L125" s="12" t="str">
        <f>VLOOKUP($A125,Data!$C:$T,16,FALSE)</f>
        <v>There is increasing competition for water resources in the face of declining aquifer reserves and increasing risk in many areas of drought related to climate change. At the same time poor water management is damaging agriculture with problems such as salinization, waterlogging, erosion and run-off. This volume summarises the wealth of research on understanding and better management of water resources for agriculture.&lt;br&gt;&lt;br&gt;Part 1 reviews fundamental issues such as plant water use and soil water retention. Part 2 discusses ways of mapping and monitoring groundwater and surface water resources whilst Part 3 covers other sources such as rain and floodwater, waste and brackish water. Part 4 surveys developments in irrigation techniques such as drip irrigation and fertigation. The final sections in the book discuss ways of using water resources more efficiently such as site-specific and deficit irrigation techniques.&lt;br&gt;&lt;br&gt;With its distinguished editor and international team of expert authors, this wlll be a standard reference for agronomists, scientists involved in water and irrigation science as well as government and non-governmental organisations responsible for agriculture and water resource management.</v>
      </c>
      <c r="M125" s="9">
        <f>VLOOKUP($A125,Data!$C:$T,14,FALSE)</f>
        <v>612</v>
      </c>
      <c r="N125" s="9">
        <f>VLOOKUP($A125,Data!$C:$T,11,FALSE)</f>
        <v>190</v>
      </c>
      <c r="O125" s="9">
        <f>VLOOKUP($A125,Data!$C:$T,12,FALSE)</f>
        <v>245</v>
      </c>
      <c r="P125" s="9">
        <f>VLOOKUP($A125,Data!$C:$T,13,FALSE)</f>
        <v>230</v>
      </c>
      <c r="Q125" s="9">
        <f t="shared" si="9"/>
        <v>340</v>
      </c>
      <c r="R125" s="12" t="str">
        <f>VLOOKUP($A125,Data!$C:$AC,25,FALSE)</f>
        <v>TVF;TVDR;TVK</v>
      </c>
      <c r="S125" s="12" t="str">
        <f>VLOOKUP($A125,Data!$C:$AC,27,FALSE)</f>
        <v>TVF;TVDR;TVK</v>
      </c>
      <c r="T125" s="12" t="str">
        <f>VLOOKUP($A125,Data!$C:$AC,26,FALSE)</f>
        <v>TEC003070;TEC003050;TEC003060</v>
      </c>
      <c r="U125" s="12" t="str">
        <f>VLOOKUP($A125,Data!$C:$T,17,FALSE)</f>
        <v>Water management</v>
      </c>
      <c r="V125" s="12" t="str">
        <f>VLOOKUP($A125,Data!$C:$X,19,FALSE)</f>
        <v>Researchers in irrigation and water management; agronomists; crop growers; government and non-governmental organisations responsible for agriculture and/or water resource management.</v>
      </c>
      <c r="W125" s="6" t="str">
        <f t="shared" si="10"/>
        <v>https://shop.bdspublishing.com/store/bds/detail/workGroup/3-190-56298</v>
      </c>
      <c r="X125" s="14">
        <f>VLOOKUP($A125,Data!$C:$T,18,FALSE)</f>
        <v>56298</v>
      </c>
      <c r="Y125" s="8" t="s">
        <v>118</v>
      </c>
      <c r="Z125" s="6">
        <f t="shared" si="11"/>
        <v>20.196000000000002</v>
      </c>
    </row>
    <row r="126" spans="1:26" x14ac:dyDescent="0.25">
      <c r="A126" s="7">
        <v>9781786760883</v>
      </c>
      <c r="B126" s="12" t="str">
        <f>VLOOKUP($A126,Data!$C:$T,4,FALSE)</f>
        <v>Achieving sustainable production of pig meat Volume 1</v>
      </c>
      <c r="C126" s="12" t="str">
        <f>VLOOKUP($A126,Data!$C:$T,5,FALSE)</f>
        <v>Safety, quality and sustainability</v>
      </c>
      <c r="D126" s="7">
        <f>VLOOKUP($A126,Data!$C:$T,2,FALSE)</f>
        <v>9781786760913</v>
      </c>
      <c r="E126" s="7">
        <f>VLOOKUP($A126,Data!$C:$T,3,FALSE)</f>
        <v>9781786760906</v>
      </c>
      <c r="F126" s="7" t="str">
        <f>VLOOKUP($A126,Data!$C:$AC,24,FALSE)</f>
        <v>10.19103/AS.2017.0030</v>
      </c>
      <c r="G126" s="9" t="str">
        <f>VLOOKUP($A126,Data!$C:$T,6,FALSE)</f>
        <v>Hardback</v>
      </c>
      <c r="H126" s="9">
        <f>VLOOKUP($A126,Data!$C:$T,7,FALSE)</f>
        <v>23</v>
      </c>
      <c r="I126" s="9" t="str">
        <f>VLOOKUP($A126,Data!$C:$T,8,FALSE)</f>
        <v>Active</v>
      </c>
      <c r="J126" s="16">
        <f>VLOOKUP($A126,Data!$C:$T,9,FALSE)</f>
        <v>43259</v>
      </c>
      <c r="K126" s="12" t="str">
        <f>VLOOKUP($A126,Data!$C:$T,15,FALSE)</f>
        <v>Edited by: Prof. Alan Mathew, Purdue University, USA</v>
      </c>
      <c r="L126" s="12" t="str">
        <f>VLOOKUP($A126,Data!$C:$T,16,FALSE)</f>
        <v>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welfare.&lt;br&gt;&lt;br&gt;This volume looks first at the main zoonoses affecting pigs and how they can be controlled. It then reviews the latest research on aspects of meat quality such as flavour, colour, texture and nutritional quality. Finally, it assesses ways of monitoring and reducing the environmental impact of pig production.&lt;br&gt;&lt;br&gt;With its distinguished editor and international team of expert authors, this will be a standard reference for researchers in swine science, producers, government and other organisations involved in supporting pig production. It is accompanied by two companion volumes which focus on animal breeding, nutrition, health and welfare.</v>
      </c>
      <c r="M126" s="9">
        <f>VLOOKUP($A126,Data!$C:$T,14,FALSE)</f>
        <v>290</v>
      </c>
      <c r="N126" s="9">
        <f>VLOOKUP($A126,Data!$C:$T,11,FALSE)</f>
        <v>130</v>
      </c>
      <c r="O126" s="9">
        <f>VLOOKUP($A126,Data!$C:$T,12,FALSE)</f>
        <v>170</v>
      </c>
      <c r="P126" s="9">
        <f>VLOOKUP($A126,Data!$C:$T,13,FALSE)</f>
        <v>155</v>
      </c>
      <c r="Q126" s="9">
        <f t="shared" si="9"/>
        <v>235</v>
      </c>
      <c r="R126" s="12" t="str">
        <f>VLOOKUP($A126,Data!$C:$AC,25,FALSE)</f>
        <v>TVH;PSVL;TVF;TVG;TVKF</v>
      </c>
      <c r="S126" s="12" t="str">
        <f>VLOOKUP($A126,Data!$C:$AC,27,FALSE)</f>
        <v>TVH;TVF;TVG</v>
      </c>
      <c r="T126" s="12" t="str">
        <f>VLOOKUP($A126,Data!$C:$AC,26,FALSE)</f>
        <v>TEC003070;TEC003020</v>
      </c>
      <c r="U126" s="12" t="str">
        <f>VLOOKUP($A126,Data!$C:$T,17,FALSE)</f>
        <v>Pigs</v>
      </c>
      <c r="V126" s="12" t="str">
        <f>VLOOKUP($A126,Data!$C:$X,19,FALSE)</f>
        <v>Academic researchers in swine science; pig producers; pig meat processors; government and non-governmental agencies supporting pig meat production</v>
      </c>
      <c r="W126" s="6" t="str">
        <f t="shared" si="10"/>
        <v>https://shop.bdspublishing.com/store/bds/detail/workGroup/3-190-56055</v>
      </c>
      <c r="X126" s="14">
        <f>VLOOKUP($A126,Data!$C:$T,18,FALSE)</f>
        <v>56055</v>
      </c>
      <c r="Y126" s="8" t="s">
        <v>118</v>
      </c>
      <c r="Z126" s="6">
        <f t="shared" si="11"/>
        <v>9.57</v>
      </c>
    </row>
    <row r="127" spans="1:26" x14ac:dyDescent="0.25">
      <c r="A127" s="7">
        <v>9781786761125</v>
      </c>
      <c r="B127" s="12" t="str">
        <f>VLOOKUP($A127,Data!$C:$T,4,FALSE)</f>
        <v>Achieving sustainable cultivation of soybeans Volume 1</v>
      </c>
      <c r="C127" s="12" t="str">
        <f>VLOOKUP($A127,Data!$C:$T,5,FALSE)</f>
        <v>Breeding and cultivation techniques</v>
      </c>
      <c r="D127" s="7">
        <f>VLOOKUP($A127,Data!$C:$T,2,FALSE)</f>
        <v>9781786761156</v>
      </c>
      <c r="E127" s="7">
        <f>VLOOKUP($A127,Data!$C:$T,3,FALSE)</f>
        <v>9781786761149</v>
      </c>
      <c r="F127" s="7" t="str">
        <f>VLOOKUP($A127,Data!$C:$AC,24,FALSE)</f>
        <v>10.19103/AS.2017.0034.1</v>
      </c>
      <c r="G127" s="9" t="str">
        <f>VLOOKUP($A127,Data!$C:$T,6,FALSE)</f>
        <v>Hardback</v>
      </c>
      <c r="H127" s="9">
        <f>VLOOKUP($A127,Data!$C:$T,7,FALSE)</f>
        <v>29</v>
      </c>
      <c r="I127" s="9" t="str">
        <f>VLOOKUP($A127,Data!$C:$T,8,FALSE)</f>
        <v>Active</v>
      </c>
      <c r="J127" s="16">
        <f>VLOOKUP($A127,Data!$C:$T,9,FALSE)</f>
        <v>43251</v>
      </c>
      <c r="K127" s="12" t="str">
        <f>VLOOKUP($A127,Data!$C:$T,15,FALSE)</f>
        <v>Edited by Prof. Henry T. Nguyen, University of Missouri, USA</v>
      </c>
      <c r="L127" s="12" t="str">
        <f>VLOOKUP($A127,Data!$C:$T,16,FALSE)</f>
        <v>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challenge.&lt;br&gt;&lt;br&gt;Volume 1 focuses on breeding and cultivation techniques. Part 1 starts by reviewing our understanding of soybean physiology and genetic diversity. It then discusses advances in conventional and marker-assisted breeding, as well as transgenic techniques, and their use to produce more stress-resistant varieties. Part 2 reviews key advances in cultivation techniques to make the most of these new varieties.&lt;br&gt;&lt;br&gt;With its distinguished editor and international team of authors, this will be a standard reference for soybean scientists, growers, government and non-government agencies supporting soybean cultivation. It is accompanied by a companion volume that looks at diseases and pests as well as the crop's range of uses.</v>
      </c>
      <c r="M127" s="9">
        <f>VLOOKUP($A127,Data!$C:$T,14,FALSE)</f>
        <v>342</v>
      </c>
      <c r="N127" s="9">
        <f>VLOOKUP($A127,Data!$C:$T,11,FALSE)</f>
        <v>140</v>
      </c>
      <c r="O127" s="9">
        <f>VLOOKUP($A127,Data!$C:$T,12,FALSE)</f>
        <v>180</v>
      </c>
      <c r="P127" s="9">
        <f>VLOOKUP($A127,Data!$C:$T,13,FALSE)</f>
        <v>170</v>
      </c>
      <c r="Q127" s="9">
        <f t="shared" si="9"/>
        <v>250</v>
      </c>
      <c r="R127" s="12" t="str">
        <f>VLOOKUP($A127,Data!$C:$AC,25,FALSE)</f>
        <v>TVK;PSTD;PSTL;TVF;TVM</v>
      </c>
      <c r="S127" s="12" t="str">
        <f>VLOOKUP($A127,Data!$C:$AC,27,FALSE)</f>
        <v>TVK;PST;TVF;TVM</v>
      </c>
      <c r="T127" s="12" t="str">
        <f>VLOOKUP($A127,Data!$C:$AC,26,FALSE)</f>
        <v>TEC003070;TEC003030</v>
      </c>
      <c r="U127" s="12" t="str">
        <f>VLOOKUP($A127,Data!$C:$T,17,FALSE)</f>
        <v>Oil bearing crops</v>
      </c>
      <c r="V127" s="12" t="str">
        <f>VLOOKUP($A127,Data!$C:$X,19,FALSE)</f>
        <v>Soybean scientists; soybean growers; government and non-governmental agencies supporting soybean cultivation</v>
      </c>
      <c r="W127" s="6" t="str">
        <f t="shared" si="10"/>
        <v>https://shop.bdspublishing.com/store/bds/detail/workGroup/3-190-56171</v>
      </c>
      <c r="X127" s="14">
        <f>VLOOKUP($A127,Data!$C:$T,18,FALSE)</f>
        <v>56171</v>
      </c>
      <c r="Y127" s="8" t="s">
        <v>118</v>
      </c>
      <c r="Z127" s="6">
        <f t="shared" si="11"/>
        <v>11.286000000000001</v>
      </c>
    </row>
    <row r="128" spans="1:26" x14ac:dyDescent="0.25">
      <c r="A128" s="7">
        <v>9781786761248</v>
      </c>
      <c r="B128" s="12" t="str">
        <f>VLOOKUP($A128,Data!$C:$T,4,FALSE)</f>
        <v>Achieving sustainable cultivation of sorghum Volume 2</v>
      </c>
      <c r="C128" s="12" t="str">
        <f>VLOOKUP($A128,Data!$C:$T,5,FALSE)</f>
        <v>Sorghum utilization around the world</v>
      </c>
      <c r="D128" s="7">
        <f>VLOOKUP($A128,Data!$C:$T,2,FALSE)</f>
        <v>9781786761279</v>
      </c>
      <c r="E128" s="7">
        <f>VLOOKUP($A128,Data!$C:$T,3,FALSE)</f>
        <v>9781786761262</v>
      </c>
      <c r="F128" s="7" t="str">
        <f>VLOOKUP($A128,Data!$C:$AC,24,FALSE)</f>
        <v>10.19103/AS.2016.0015.2</v>
      </c>
      <c r="G128" s="9" t="str">
        <f>VLOOKUP($A128,Data!$C:$T,6,FALSE)</f>
        <v>Hardback</v>
      </c>
      <c r="H128" s="9">
        <f>VLOOKUP($A128,Data!$C:$T,7,FALSE)</f>
        <v>32</v>
      </c>
      <c r="I128" s="9" t="str">
        <f>VLOOKUP($A128,Data!$C:$T,8,FALSE)</f>
        <v>Active</v>
      </c>
      <c r="J128" s="16">
        <f>VLOOKUP($A128,Data!$C:$T,9,FALSE)</f>
        <v>43206</v>
      </c>
      <c r="K128" s="12" t="str">
        <f>VLOOKUP($A128,Data!$C:$T,15,FALSE)</f>
        <v>Edited by Prof. William Rooney, Texas A&amp;M University, USA</v>
      </c>
      <c r="L128" s="12" t="str">
        <f>VLOOKUP($A128,Data!$C:$T,16,FALSE)</f>
        <v>Sorghum is one of the world’s major cereals, cultivated in the semi-arid tropics for a growing range of uses. Like other crops it faces the need to meet rising demand whilst reducing its environmental impact and adapting to the challenges of climate change. This volume summarises the wealth of research addressing these challenges.&lt;br&gt;&lt;br&gt;Part 1 reviews the chemistry of sorghum and its physiology, before discussing its use as a food grain, in feed and as a forage and energy crop. The second part of the book discusses ways of improving cultivation in regions such as South America, Asia and Africa.&lt;br&gt;&lt;br&gt;With its distinguished editor and international team of expert authors, this will be a standard work for cereal scientists, sorghum breeders and growers as well as government and non-government agencies supporting sorghum cultivation. It is accompanied by a companion volume which reviews genetics, breeding and production techniques.</v>
      </c>
      <c r="M128" s="9">
        <f>VLOOKUP($A128,Data!$C:$T,14,FALSE)</f>
        <v>262</v>
      </c>
      <c r="N128" s="9">
        <f>VLOOKUP($A128,Data!$C:$T,11,FALSE)</f>
        <v>130</v>
      </c>
      <c r="O128" s="9">
        <f>VLOOKUP($A128,Data!$C:$T,12,FALSE)</f>
        <v>170</v>
      </c>
      <c r="P128" s="9">
        <f>VLOOKUP($A128,Data!$C:$T,13,FALSE)</f>
        <v>155</v>
      </c>
      <c r="Q128" s="9">
        <f t="shared" si="9"/>
        <v>235</v>
      </c>
      <c r="R128" s="12" t="str">
        <f>VLOOKUP($A128,Data!$C:$AC,25,FALSE)</f>
        <v>TVKC;PSTD;TVF;TVM</v>
      </c>
      <c r="S128" s="12" t="str">
        <f>VLOOKUP($A128,Data!$C:$AC,27,FALSE)</f>
        <v>TVK;PST;TVF;TVM</v>
      </c>
      <c r="T128" s="12" t="str">
        <f>VLOOKUP($A128,Data!$C:$AC,26,FALSE)</f>
        <v>TEC003070;TEC003030</v>
      </c>
      <c r="U128" s="12" t="str">
        <f>VLOOKUP($A128,Data!$C:$T,17,FALSE)</f>
        <v>Cereals</v>
      </c>
      <c r="V128" s="12" t="str">
        <f>VLOOKUP($A128,Data!$C:$X,19,FALSE)</f>
        <v>Cereal scientists; sorghum breeders and growers; government and non-government agencies supporting sorghum cultivation</v>
      </c>
      <c r="W128" s="6" t="str">
        <f t="shared" si="10"/>
        <v>https://shop.bdspublishing.com/store/bds/detail/workGroup/3-190-56140</v>
      </c>
      <c r="X128" s="14">
        <f>VLOOKUP($A128,Data!$C:$T,18,FALSE)</f>
        <v>56140</v>
      </c>
      <c r="Y128" s="8" t="s">
        <v>118</v>
      </c>
      <c r="Z128" s="6">
        <f t="shared" si="11"/>
        <v>8.6460000000000008</v>
      </c>
    </row>
    <row r="129" spans="1:26" x14ac:dyDescent="0.25">
      <c r="A129" s="7">
        <v>9781786761088</v>
      </c>
      <c r="B129" s="12" t="str">
        <f>VLOOKUP($A129,Data!$C:$T,4,FALSE)</f>
        <v>Achieving sustainable cultivation of oil palm Volume 2</v>
      </c>
      <c r="C129" s="12" t="str">
        <f>VLOOKUP($A129,Data!$C:$T,5,FALSE)</f>
        <v>Diseases, pests, quality and sustainability</v>
      </c>
      <c r="D129" s="7">
        <f>VLOOKUP($A129,Data!$C:$T,2,FALSE)</f>
        <v>9781786761118</v>
      </c>
      <c r="E129" s="7">
        <f>VLOOKUP($A129,Data!$C:$T,3,FALSE)</f>
        <v>9781786761101</v>
      </c>
      <c r="F129" s="7" t="str">
        <f>VLOOKUP($A129,Data!$C:$AC,24,FALSE)</f>
        <v>10.19103/AS.2017.0018.2</v>
      </c>
      <c r="G129" s="9" t="str">
        <f>VLOOKUP($A129,Data!$C:$T,6,FALSE)</f>
        <v>Hardback</v>
      </c>
      <c r="H129" s="9">
        <f>VLOOKUP($A129,Data!$C:$T,7,FALSE)</f>
        <v>28</v>
      </c>
      <c r="I129" s="9" t="str">
        <f>VLOOKUP($A129,Data!$C:$T,8,FALSE)</f>
        <v>Active</v>
      </c>
      <c r="J129" s="16">
        <f>VLOOKUP($A129,Data!$C:$T,9,FALSE)</f>
        <v>43178</v>
      </c>
      <c r="K129" s="12" t="str">
        <f>VLOOKUP($A129,Data!$C:$T,15,FALSE)</f>
        <v>Edited by: Dr Alain Rival, Focal Point for Oil Palm Research - CIRAD, France</v>
      </c>
      <c r="L129" s="12" t="str">
        <f>VLOOKUP($A129,Data!$C:$T,16,FALSE)</f>
        <v>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challenge.&lt;br&gt;&lt;br&gt;Volume 2 reviews advances in understanding and managing fungal and other diseases affecting oil palm such as basal stem rot, vascular wilt and bud rot as well as insect pests. It also discusses the latest research on palm oil and health as well as the key issue of sustainability, including monitoring the environmental impact of cultivation, sustainability certification, conservation and supporting smallholders.&lt;br&gt;&lt;br&gt;With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2 is accompanied by Volume 1 which covers breeding and cultivation techniques.</v>
      </c>
      <c r="M129" s="9">
        <f>VLOOKUP($A129,Data!$C:$T,14,FALSE)</f>
        <v>464</v>
      </c>
      <c r="N129" s="9">
        <f>VLOOKUP($A129,Data!$C:$T,11,FALSE)</f>
        <v>160</v>
      </c>
      <c r="O129" s="9">
        <f>VLOOKUP($A129,Data!$C:$T,12,FALSE)</f>
        <v>210</v>
      </c>
      <c r="P129" s="9">
        <f>VLOOKUP($A129,Data!$C:$T,13,FALSE)</f>
        <v>190</v>
      </c>
      <c r="Q129" s="9">
        <f t="shared" si="9"/>
        <v>290</v>
      </c>
      <c r="R129" s="12" t="str">
        <f>VLOOKUP($A129,Data!$C:$AC,25,FALSE)</f>
        <v>TVK;TVF;TVKF;TVM;TVP</v>
      </c>
      <c r="S129" s="12" t="str">
        <f>VLOOKUP($A129,Data!$C:$AC,27,FALSE)</f>
        <v>TVK;TVF;TVM;TVP</v>
      </c>
      <c r="T129" s="12" t="str">
        <f>VLOOKUP($A129,Data!$C:$AC,26,FALSE)</f>
        <v>TEC003070;TEC003030;TEC058000</v>
      </c>
      <c r="U129" s="12" t="str">
        <f>VLOOKUP($A129,Data!$C:$T,17,FALSE)</f>
        <v>Oil bearing crops</v>
      </c>
      <c r="V129" s="12" t="str">
        <f>VLOOKUP($A129,Data!$C:$X,19,FALSE)</f>
        <v>Scientists researching oil palm; oil palm growers; palm oil processors; government and non-governmental organisations supporting and monitoring the impact of oil palm cultivation</v>
      </c>
      <c r="W129" s="6" t="str">
        <f t="shared" si="10"/>
        <v>https://shop.bdspublishing.com/store/bds/detail/workGroup/3-190-56022</v>
      </c>
      <c r="X129" s="14">
        <f>VLOOKUP($A129,Data!$C:$T,18,FALSE)</f>
        <v>56022</v>
      </c>
      <c r="Y129" s="8" t="s">
        <v>118</v>
      </c>
      <c r="Z129" s="6">
        <f t="shared" si="11"/>
        <v>15.312000000000001</v>
      </c>
    </row>
    <row r="130" spans="1:26" x14ac:dyDescent="0.25">
      <c r="A130" s="7">
        <v>9781786761361</v>
      </c>
      <c r="B130" s="12" t="str">
        <f>VLOOKUP($A130,Data!$C:$T,4,FALSE)</f>
        <v>Achieving sustainable cultivation of grain legumes Volume 1</v>
      </c>
      <c r="C130" s="12" t="str">
        <f>VLOOKUP($A130,Data!$C:$T,5,FALSE)</f>
        <v>Advances in breeding and cultivation techniques</v>
      </c>
      <c r="D130" s="7">
        <f>VLOOKUP($A130,Data!$C:$T,2,FALSE)</f>
        <v>9781786761392</v>
      </c>
      <c r="E130" s="7">
        <f>VLOOKUP($A130,Data!$C:$T,3,FALSE)</f>
        <v>9781786761385</v>
      </c>
      <c r="F130" s="7" t="str">
        <f>VLOOKUP($A130,Data!$C:$AC,24,FALSE)</f>
        <v>10.19103/AS.2017.0023.1</v>
      </c>
      <c r="G130" s="9" t="str">
        <f>VLOOKUP($A130,Data!$C:$T,6,FALSE)</f>
        <v>Hardback</v>
      </c>
      <c r="H130" s="9">
        <f>VLOOKUP($A130,Data!$C:$T,7,FALSE)</f>
        <v>35</v>
      </c>
      <c r="I130" s="9" t="str">
        <f>VLOOKUP($A130,Data!$C:$T,8,FALSE)</f>
        <v>Active</v>
      </c>
      <c r="J130" s="16">
        <f>VLOOKUP($A130,Data!$C:$T,9,FALSE)</f>
        <v>43171</v>
      </c>
      <c r="K130" s="12" t="str">
        <f>VLOOKUP($A130,Data!$C:$T,15,FALSE)</f>
        <v>Edited by Dr Shoba Sivasankar, formerly International Crops Research Institute for the Semi-Arid Tropics (ICRISAT), India, et al.</v>
      </c>
      <c r="L130" s="12" t="str">
        <f>VLOOKUP($A130,Data!$C:$T,16,FALSE)</f>
        <v>Grain legumes are characterised by their nutritional value, an ability to grow rapidly and improve soil health by fixing nitrogen. This makes them a key rotation crop in promoting food security amongst smallholders in particular. However, yields are constrained by factors such as pests and diseases as well as vulnerability to poor soils, drought and other effects of climate change.&lt;br&gt;&lt;br&gt;This collection reviews the wealth of research addressing these challenges. Volume 1 focusses on breeding and cultivation. Part 1 summarises advances in understanding crop physiology and genetic diversity, and how this understanding has informed the development of new varieties. Part 2 reviews improvements in cultivation techniques to make the most of these new varieties, from variety selection and seed quality management, through pest and disease management to storage and quality assessment.&lt;br&gt;&lt;br&gt;With its distinguished editorial team and international range of expert authors, this will be a standard reference for the grain legume research community and farmers of these important crops as well as government and other agencies responsible for agricultural development. It is accompanied by a companion volume which reviews particular grain legumes.</v>
      </c>
      <c r="M130" s="9">
        <f>VLOOKUP($A130,Data!$C:$T,14,FALSE)</f>
        <v>432</v>
      </c>
      <c r="N130" s="9">
        <f>VLOOKUP($A130,Data!$C:$T,11,FALSE)</f>
        <v>160</v>
      </c>
      <c r="O130" s="9">
        <f>VLOOKUP($A130,Data!$C:$T,12,FALSE)</f>
        <v>210</v>
      </c>
      <c r="P130" s="9">
        <f>VLOOKUP($A130,Data!$C:$T,13,FALSE)</f>
        <v>190</v>
      </c>
      <c r="Q130" s="9">
        <f t="shared" ref="Q130:Q163" si="12">MROUND(N130*1.8,5)</f>
        <v>290</v>
      </c>
      <c r="R130" s="12" t="str">
        <f>VLOOKUP($A130,Data!$C:$AC,25,FALSE)</f>
        <v>TVK;TVF;TVG;TVM</v>
      </c>
      <c r="S130" s="12" t="str">
        <f>VLOOKUP($A130,Data!$C:$AC,27,FALSE)</f>
        <v>TVK;TVF;TVG;TVM</v>
      </c>
      <c r="T130" s="12" t="str">
        <f>VLOOKUP($A130,Data!$C:$AC,26,FALSE)</f>
        <v>TEC003070;TEC003030</v>
      </c>
      <c r="U130" s="12" t="str">
        <f>VLOOKUP($A130,Data!$C:$T,17,FALSE)</f>
        <v>Roots, tubers &amp; pulses</v>
      </c>
      <c r="V130" s="12" t="str">
        <f>VLOOKUP($A130,Data!$C:$X,19,FALSE)</f>
        <v>Grain legume scientists; growers; government and non-governmental agencies supporting cultivation of grain legumes as a food security crop</v>
      </c>
      <c r="W130" s="6" t="str">
        <f t="shared" ref="W130:W161" si="13">CONCATENATE(Y130,X130)</f>
        <v>https://shop.bdspublishing.com/store/bds/detail/workGroup/3-190-55938</v>
      </c>
      <c r="X130" s="14">
        <f>VLOOKUP($A130,Data!$C:$T,18,FALSE)</f>
        <v>55938</v>
      </c>
      <c r="Y130" s="8" t="s">
        <v>118</v>
      </c>
      <c r="Z130" s="6">
        <f t="shared" ref="Z130:Z163" si="14">M130*0.033</f>
        <v>14.256</v>
      </c>
    </row>
    <row r="131" spans="1:26" x14ac:dyDescent="0.25">
      <c r="A131" s="7">
        <v>9781786760968</v>
      </c>
      <c r="B131" s="12" t="str">
        <f>VLOOKUP($A131,Data!$C:$T,4,FALSE)</f>
        <v>Achieving sustainable production of pig meat Volume 3</v>
      </c>
      <c r="C131" s="12" t="str">
        <f>VLOOKUP($A131,Data!$C:$T,5,FALSE)</f>
        <v>Animal health and welfare</v>
      </c>
      <c r="D131" s="7">
        <f>VLOOKUP($A131,Data!$C:$T,2,FALSE)</f>
        <v>9781786760999</v>
      </c>
      <c r="E131" s="7">
        <f>VLOOKUP($A131,Data!$C:$T,3,FALSE)</f>
        <v>9781786760982</v>
      </c>
      <c r="F131" s="7" t="str">
        <f>VLOOKUP($A131,Data!$C:$AC,24,FALSE)</f>
        <v>10.19103/AS.2016.0013.3</v>
      </c>
      <c r="G131" s="9" t="str">
        <f>VLOOKUP($A131,Data!$C:$T,6,FALSE)</f>
        <v>Hardback</v>
      </c>
      <c r="H131" s="9">
        <f>VLOOKUP($A131,Data!$C:$T,7,FALSE)</f>
        <v>25</v>
      </c>
      <c r="I131" s="9" t="str">
        <f>VLOOKUP($A131,Data!$C:$T,8,FALSE)</f>
        <v>Active</v>
      </c>
      <c r="J131" s="16">
        <f>VLOOKUP($A131,Data!$C:$T,9,FALSE)</f>
        <v>43171</v>
      </c>
      <c r="K131" s="12" t="str">
        <f>VLOOKUP($A131,Data!$C:$T,15,FALSE)</f>
        <v>Edited by: Prof. Julian Wiseman, University of Nottingham, UK</v>
      </c>
      <c r="L131" s="12" t="str">
        <f>VLOOKUP($A131,Data!$C:$T,16,FALSE)</f>
        <v>&lt;b&gt;‘…individual chapters provide very thorough, up-to-date reviews of health and welfare of pigs during different stages of production…The health section does a good job of summarizing the current major disease challenges facing pig production…If you want up-to-date reviews on some of the most pressing welfare issues in different stages of production, there are some good chapters included.’ &lt;/b&gt;&lt;br&gt;&lt;i&gt;Animal Welfare&lt;/i&gt;&lt;br&gt;&lt;br&gt;Pig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welfare.&lt;br&gt;&lt;br&gt;This volume looks at animal health and welfare. Part 1 reviews the main diseases affecting pigs as well as ways of managing diseases and boosting pig immune function. Part 2 reviews what we know about pig behaviour and appropriate welfare standards. It also assesses the welfare of different groups of pigs, from gilts and sows to weaned piglets and finishing pigs, as well as transport, lairage and slaughter.&lt;br&gt;&lt;br&gt;With its distinguished editor and international team of expert authors, this will be a standard reference for researchers in swine science, producers, government and other organisations involved in supporting pig production. It is accompanied by two companion volumes which focus on safety, quality and sustainability as well as animal breeding and nutrition.</v>
      </c>
      <c r="M131" s="9">
        <f>VLOOKUP($A131,Data!$C:$T,14,FALSE)</f>
        <v>326</v>
      </c>
      <c r="N131" s="9">
        <f>VLOOKUP($A131,Data!$C:$T,11,FALSE)</f>
        <v>140</v>
      </c>
      <c r="O131" s="9">
        <f>VLOOKUP($A131,Data!$C:$T,12,FALSE)</f>
        <v>180</v>
      </c>
      <c r="P131" s="9">
        <f>VLOOKUP($A131,Data!$C:$T,13,FALSE)</f>
        <v>170</v>
      </c>
      <c r="Q131" s="9">
        <f t="shared" si="12"/>
        <v>250</v>
      </c>
      <c r="R131" s="12" t="str">
        <f>VLOOKUP($A131,Data!$C:$AC,25,FALSE)</f>
        <v>TVHB;TVF;TVP</v>
      </c>
      <c r="S131" s="12" t="str">
        <f>VLOOKUP($A131,Data!$C:$AC,27,FALSE)</f>
        <v>TVHB;TVF;TVP</v>
      </c>
      <c r="T131" s="12" t="str">
        <f>VLOOKUP($A131,Data!$C:$AC,26,FALSE)</f>
        <v>TEC003070;TEC003020</v>
      </c>
      <c r="U131" s="12" t="str">
        <f>VLOOKUP($A131,Data!$C:$T,17,FALSE)</f>
        <v>Pigs</v>
      </c>
      <c r="V131" s="12" t="str">
        <f>VLOOKUP($A131,Data!$C:$X,19,FALSE)</f>
        <v>Academic researchers in swine science; pig producers; pig meat processors; government and non-governmental agencies supporting pig meat production</v>
      </c>
      <c r="W131" s="6" t="str">
        <f t="shared" si="13"/>
        <v>https://shop.bdspublishing.com/store/bds/detail/workGroup/3-190-56070</v>
      </c>
      <c r="X131" s="14">
        <f>VLOOKUP($A131,Data!$C:$T,18,FALSE)</f>
        <v>56070</v>
      </c>
      <c r="Y131" s="8" t="s">
        <v>118</v>
      </c>
      <c r="Z131" s="6">
        <f t="shared" si="14"/>
        <v>10.758000000000001</v>
      </c>
    </row>
    <row r="132" spans="1:26" x14ac:dyDescent="0.25">
      <c r="A132" s="7">
        <v>9781786761484</v>
      </c>
      <c r="B132" s="12" t="str">
        <f>VLOOKUP($A132,Data!$C:$T,4,FALSE)</f>
        <v>Achieving sustainable cultivation of sugarcane Volume 2</v>
      </c>
      <c r="C132" s="12" t="str">
        <f>VLOOKUP($A132,Data!$C:$T,5,FALSE)</f>
        <v>Breeding, pests and diseases</v>
      </c>
      <c r="D132" s="7">
        <f>VLOOKUP($A132,Data!$C:$T,2,FALSE)</f>
        <v>9781786761514</v>
      </c>
      <c r="E132" s="7">
        <f>VLOOKUP($A132,Data!$C:$T,3,FALSE)</f>
        <v>9781786761507</v>
      </c>
      <c r="F132" s="7" t="str">
        <f>VLOOKUP($A132,Data!$C:$AC,24,FALSE)</f>
        <v>10.19103/AS.2017.0035.2</v>
      </c>
      <c r="G132" s="9" t="str">
        <f>VLOOKUP($A132,Data!$C:$T,6,FALSE)</f>
        <v>Hardback</v>
      </c>
      <c r="H132" s="9">
        <f>VLOOKUP($A132,Data!$C:$T,7,FALSE)</f>
        <v>38</v>
      </c>
      <c r="I132" s="9" t="str">
        <f>VLOOKUP($A132,Data!$C:$T,8,FALSE)</f>
        <v>Active</v>
      </c>
      <c r="J132" s="16">
        <f>VLOOKUP($A132,Data!$C:$T,9,FALSE)</f>
        <v>43164</v>
      </c>
      <c r="K132" s="12" t="str">
        <f>VLOOKUP($A132,Data!$C:$T,15,FALSE)</f>
        <v>Edited by: Prof. Philippe Rott, University of Florida, USA</v>
      </c>
      <c r="L132" s="12" t="str">
        <f>VLOOKUP($A132,Data!$C:$T,16,FALSE)</f>
        <v>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challenges.&lt;br&gt;&lt;br&gt;Volume 2 reviews advances in breeding and the management of pests and diseases. Part 1 assesses the latest research on sugarcane genetics, physiology and genetic diversity, and how this is informing advances in conventional, marker-assisted and transgenic breeding techniques. Part 2 discusses progress in understanding bacterial, fungal and viral diseases and their management, as well as the management of insect and nematode pests as well as weeds.&lt;br&gt;&lt;br&gt;With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cultivation and sustainability issues.</v>
      </c>
      <c r="M132" s="9">
        <f>VLOOKUP($A132,Data!$C:$T,14,FALSE)</f>
        <v>470</v>
      </c>
      <c r="N132" s="9">
        <f>VLOOKUP($A132,Data!$C:$T,11,FALSE)</f>
        <v>170</v>
      </c>
      <c r="O132" s="9">
        <f>VLOOKUP($A132,Data!$C:$T,12,FALSE)</f>
        <v>220</v>
      </c>
      <c r="P132" s="9">
        <f>VLOOKUP($A132,Data!$C:$T,13,FALSE)</f>
        <v>205</v>
      </c>
      <c r="Q132" s="9">
        <f t="shared" si="12"/>
        <v>305</v>
      </c>
      <c r="R132" s="12" t="str">
        <f>VLOOKUP($A132,Data!$C:$AC,25,FALSE)</f>
        <v>TVK;PSTD;PSTL;PSTP;TVF;TVP</v>
      </c>
      <c r="S132" s="12" t="str">
        <f>VLOOKUP($A132,Data!$C:$AC,27,FALSE)</f>
        <v>TVK;PST;TVF;TVP</v>
      </c>
      <c r="T132" s="12" t="str">
        <f>VLOOKUP($A132,Data!$C:$AC,26,FALSE)</f>
        <v>TEC003070;TEC003030;TEC058000</v>
      </c>
      <c r="U132" s="12" t="str">
        <f>VLOOKUP($A132,Data!$C:$T,17,FALSE)</f>
        <v>Beverage &amp; sugar crops</v>
      </c>
      <c r="V132" s="12" t="str">
        <f>VLOOKUP($A132,Data!$C:$X,19,FALSE)</f>
        <v>Academics researching sugarcane; sugarcane growers; government and non-governmental agencies supporting or monitoring the impact of sugarcane cultivation</v>
      </c>
      <c r="W132" s="6" t="str">
        <f t="shared" si="13"/>
        <v>https://shop.bdspublishing.com/store/bds/detail/workGroup/3-190-56202</v>
      </c>
      <c r="X132" s="14">
        <f>VLOOKUP($A132,Data!$C:$T,18,FALSE)</f>
        <v>56202</v>
      </c>
      <c r="Y132" s="8" t="s">
        <v>118</v>
      </c>
      <c r="Z132" s="6">
        <f t="shared" si="14"/>
        <v>15.510000000000002</v>
      </c>
    </row>
    <row r="133" spans="1:26" x14ac:dyDescent="0.25">
      <c r="A133" s="7">
        <v>9781786761163</v>
      </c>
      <c r="B133" s="12" t="str">
        <f>VLOOKUP($A133,Data!$C:$T,4,FALSE)</f>
        <v>Achieving sustainable cultivation of soybeans Volume 2</v>
      </c>
      <c r="C133" s="12" t="str">
        <f>VLOOKUP($A133,Data!$C:$T,5,FALSE)</f>
        <v>Diseases, pests, food and other uses</v>
      </c>
      <c r="D133" s="7">
        <f>VLOOKUP($A133,Data!$C:$T,2,FALSE)</f>
        <v>9781786761194</v>
      </c>
      <c r="E133" s="7">
        <f>VLOOKUP($A133,Data!$C:$T,3,FALSE)</f>
        <v>9781786761187</v>
      </c>
      <c r="F133" s="7" t="str">
        <f>VLOOKUP($A133,Data!$C:$AC,24,FALSE)</f>
        <v>10.19103/AS.2017.0034.2</v>
      </c>
      <c r="G133" s="9" t="str">
        <f>VLOOKUP($A133,Data!$C:$T,6,FALSE)</f>
        <v>Hardback</v>
      </c>
      <c r="H133" s="9">
        <f>VLOOKUP($A133,Data!$C:$T,7,FALSE)</f>
        <v>30</v>
      </c>
      <c r="I133" s="9" t="str">
        <f>VLOOKUP($A133,Data!$C:$T,8,FALSE)</f>
        <v>Active</v>
      </c>
      <c r="J133" s="16">
        <f>VLOOKUP($A133,Data!$C:$T,9,FALSE)</f>
        <v>43151</v>
      </c>
      <c r="K133" s="12" t="str">
        <f>VLOOKUP($A133,Data!$C:$T,15,FALSE)</f>
        <v>Edited by Prof. Henry T. Nguyen, University of Missouri, USA</v>
      </c>
      <c r="L133" s="12" t="str">
        <f>VLOOKUP($A133,Data!$C:$T,16,FALSE)</f>
        <v>Soybeans are one of the most widely-grown crops in the world. As the world’s main source of vegetable protein, they have a wide range of food and non-food uses. Current yields need to increase significantly to meet growing demand but in a way that reduces input use, does not damage the environment and is resilient to climate change. This collection reviews the wealth of research addressing this challenge.&lt;br&gt;&lt;br&gt;Volume 2 reviews advances in understanding and managing the range of diseases and pests that continue to cause significant crop losses. Part 1 discusses fungal, viral and bacterial diseases as well as developments in disease-resistant varieties, integrated pest and weed management. Part 2 summaries research on developing the food and non-food uses of soybean, from improving nutritional properties to uses in animal feed.&lt;br&gt;&lt;br&gt;With its distinguished editor and international team of authors, this will be a standard reference for soybean scientists, growers, government and non-government agencies supporting soybean cultivation. It is accompanied by a companion volume that reviews advances in breeding and cultivation techniques.</v>
      </c>
      <c r="M133" s="9">
        <f>VLOOKUP($A133,Data!$C:$T,14,FALSE)</f>
        <v>288</v>
      </c>
      <c r="N133" s="9">
        <f>VLOOKUP($A133,Data!$C:$T,11,FALSE)</f>
        <v>140</v>
      </c>
      <c r="O133" s="9">
        <f>VLOOKUP($A133,Data!$C:$T,12,FALSE)</f>
        <v>180</v>
      </c>
      <c r="P133" s="9">
        <f>VLOOKUP($A133,Data!$C:$T,13,FALSE)</f>
        <v>170</v>
      </c>
      <c r="Q133" s="9">
        <f t="shared" si="12"/>
        <v>250</v>
      </c>
      <c r="R133" s="12" t="str">
        <f>VLOOKUP($A133,Data!$C:$AC,25,FALSE)</f>
        <v>TVK;TVF;TVP</v>
      </c>
      <c r="S133" s="12" t="str">
        <f>VLOOKUP($A133,Data!$C:$AC,27,FALSE)</f>
        <v>TVK;TVF;TVP</v>
      </c>
      <c r="T133" s="12" t="str">
        <f>VLOOKUP($A133,Data!$C:$AC,26,FALSE)</f>
        <v>TEC003070;TEC003030;TEC058000</v>
      </c>
      <c r="U133" s="12" t="str">
        <f>VLOOKUP($A133,Data!$C:$T,17,FALSE)</f>
        <v>Oil bearing crops</v>
      </c>
      <c r="V133" s="12" t="str">
        <f>VLOOKUP($A133,Data!$C:$X,19,FALSE)</f>
        <v>Soybean scientists; soybean growers; government and non-governmental agencies supporting soybean cultivation</v>
      </c>
      <c r="W133" s="6" t="str">
        <f t="shared" si="13"/>
        <v>https://shop.bdspublishing.com/store/bds/detail/workGroup/3-190-56172</v>
      </c>
      <c r="X133" s="14">
        <f>VLOOKUP($A133,Data!$C:$T,18,FALSE)</f>
        <v>56172</v>
      </c>
      <c r="Y133" s="8" t="s">
        <v>118</v>
      </c>
      <c r="Z133" s="6">
        <f t="shared" si="14"/>
        <v>9.5040000000000013</v>
      </c>
    </row>
    <row r="134" spans="1:26" x14ac:dyDescent="0.25">
      <c r="A134" s="7">
        <v>9781786761606</v>
      </c>
      <c r="B134" s="12" t="str">
        <f>VLOOKUP($A134,Data!$C:$T,4,FALSE)</f>
        <v>Global tea science</v>
      </c>
      <c r="C134" s="12" t="str">
        <f>VLOOKUP($A134,Data!$C:$T,5,FALSE)</f>
        <v>Current status and future needs</v>
      </c>
      <c r="D134" s="7">
        <f>VLOOKUP($A134,Data!$C:$T,2,FALSE)</f>
        <v>9781786761637</v>
      </c>
      <c r="E134" s="7">
        <f>VLOOKUP($A134,Data!$C:$T,3,FALSE)</f>
        <v>9781786761620</v>
      </c>
      <c r="F134" s="7" t="str">
        <f>VLOOKUP($A134,Data!$C:$AC,24,FALSE)</f>
        <v>10.19103/AS.2017.0036</v>
      </c>
      <c r="G134" s="9" t="str">
        <f>VLOOKUP($A134,Data!$C:$T,6,FALSE)</f>
        <v>Hardback</v>
      </c>
      <c r="H134" s="9">
        <f>VLOOKUP($A134,Data!$C:$T,7,FALSE)</f>
        <v>41</v>
      </c>
      <c r="I134" s="9" t="str">
        <f>VLOOKUP($A134,Data!$C:$T,8,FALSE)</f>
        <v>Active</v>
      </c>
      <c r="J134" s="16">
        <f>VLOOKUP($A134,Data!$C:$T,9,FALSE)</f>
        <v>43151</v>
      </c>
      <c r="K134" s="12" t="str">
        <f>VLOOKUP($A134,Data!$C:$T,15,FALSE)</f>
        <v>Edited by: Dr V. S. Sharma, formerly Director of the UPASI Tea Research Institute, India and Dr M. T. Kumudini Gunasekare, formerly Tea Research Institute, Sri Lanka</v>
      </c>
      <c r="L134" s="12" t="str">
        <f>VLOOKUP($A134,Data!$C:$T,16,FALSE)</f>
        <v>&lt;b&gt;"&lt;i&gt;Global tea science: Current status and future needs&lt;/i&gt; would suit the library of any botanical enthusiast or academic, with its comprehensive collection of relevant chapters. The humble tea leaf has might roots indeed." &lt;/b&gt;&lt;br&gt;&lt;i&gt;(Plant Science Bulletin – Botanical Society of America)&lt;/i&gt;&lt;br&gt;&lt;br&gt;Tea is the most widely-consumed beverage in the world. Like other crops, tea cultivation faces a number of challenges. With the challenge of climate change and the competition for scarce resources, there is a need to make tea cultivation more efficient and sustainable. Cultivation needs also to be more resilient to biotic and abiotic stresses, whether it be pests or more extreme weather (e.g. drought) associated with global warming.&lt;br&gt;&lt;br&gt;Fortunately, there is a range of research addressing these challenges. Drawing on an international range of expertise, this collection summarises this research by focusing on ways of improving the cultivation of tea at each step in the value chain, from breeding through to harvest. Part 1 reviews advances in breeding. Part 2 discusses improvements in cultivation techniques. The book then discusses plant protection and chemistry before concluding with sustainability issues.&lt;br&gt;&lt;br&gt;As the need for more interdisciplinary and collaborative research increases, this collection will be a standard reference for the tea research community by summarising key research trends in each topic and putting them in the context of tea cultivation as a whole.</v>
      </c>
      <c r="M134" s="9">
        <f>VLOOKUP($A134,Data!$C:$T,14,FALSE)</f>
        <v>558</v>
      </c>
      <c r="N134" s="9">
        <f>VLOOKUP($A134,Data!$C:$T,11,FALSE)</f>
        <v>180</v>
      </c>
      <c r="O134" s="9">
        <f>VLOOKUP($A134,Data!$C:$T,12,FALSE)</f>
        <v>235</v>
      </c>
      <c r="P134" s="9">
        <f>VLOOKUP($A134,Data!$C:$T,13,FALSE)</f>
        <v>215</v>
      </c>
      <c r="Q134" s="9">
        <f t="shared" si="12"/>
        <v>325</v>
      </c>
      <c r="R134" s="12" t="str">
        <f>VLOOKUP($A134,Data!$C:$AC,25,FALSE)</f>
        <v>TDCT;TVF;TVK;TVKF;TVM;TVP</v>
      </c>
      <c r="S134" s="12" t="str">
        <f>VLOOKUP($A134,Data!$C:$AC,27,FALSE)</f>
        <v>TDCT;TDCT1;TDCT2;TVF;TVK;TVM;TVP</v>
      </c>
      <c r="T134" s="12" t="str">
        <f>VLOOKUP($A134,Data!$C:$AC,26,FALSE)</f>
        <v>TEC003070;TEC003030;TEC012000;TEC058000</v>
      </c>
      <c r="U134" s="12" t="str">
        <f>VLOOKUP($A134,Data!$C:$T,17,FALSE)</f>
        <v>Beverage &amp; sugar crops</v>
      </c>
      <c r="V134" s="12" t="str">
        <f>VLOOKUP($A134,Data!$C:$X,19,FALSE)</f>
        <v>Tea scientists; tea growers; government and non-governmental agencies supporting tea cultivation</v>
      </c>
      <c r="W134" s="6" t="str">
        <f t="shared" si="13"/>
        <v>https://shop.bdspublishing.com/store/bds/detail/workGroup/3-190-56235</v>
      </c>
      <c r="X134" s="14">
        <f>VLOOKUP($A134,Data!$C:$T,18,FALSE)</f>
        <v>56235</v>
      </c>
      <c r="Y134" s="8" t="s">
        <v>118</v>
      </c>
      <c r="Z134" s="6">
        <f t="shared" si="14"/>
        <v>18.414000000000001</v>
      </c>
    </row>
    <row r="135" spans="1:26" x14ac:dyDescent="0.25">
      <c r="A135" s="7">
        <v>9781786761323</v>
      </c>
      <c r="B135" s="12" t="str">
        <f>VLOOKUP($A135,Data!$C:$T,4,FALSE)</f>
        <v>Achieving sustainable cultivation of mangoes</v>
      </c>
      <c r="C135" s="12" t="str">
        <f>VLOOKUP($A135,Data!$C:$T,5,FALSE)</f>
        <v/>
      </c>
      <c r="D135" s="7">
        <f>VLOOKUP($A135,Data!$C:$T,2,FALSE)</f>
        <v>9781786761354</v>
      </c>
      <c r="E135" s="7">
        <f>VLOOKUP($A135,Data!$C:$T,3,FALSE)</f>
        <v>9781786761347</v>
      </c>
      <c r="F135" s="7" t="str">
        <f>VLOOKUP($A135,Data!$C:$AC,24,FALSE)</f>
        <v>10.19103/AS.2017.0026</v>
      </c>
      <c r="G135" s="9" t="str">
        <f>VLOOKUP($A135,Data!$C:$T,6,FALSE)</f>
        <v>Hardback</v>
      </c>
      <c r="H135" s="9">
        <f>VLOOKUP($A135,Data!$C:$T,7,FALSE)</f>
        <v>34</v>
      </c>
      <c r="I135" s="9" t="str">
        <f>VLOOKUP($A135,Data!$C:$T,8,FALSE)</f>
        <v>Active</v>
      </c>
      <c r="J135" s="16">
        <f>VLOOKUP($A135,Data!$C:$T,9,FALSE)</f>
        <v>43140</v>
      </c>
      <c r="K135" s="12" t="str">
        <f>VLOOKUP($A135,Data!$C:$T,15,FALSE)</f>
        <v>Edited by: Dr Victor Galán Saúco, Instituto Canario de Investigaciones Agrarias (ICIA), Spain and Dr Ping Lu, Charles Darwin University, Australia</v>
      </c>
      <c r="L135" s="12" t="str">
        <f>VLOOKUP($A135,Data!$C:$T,16,FALSE)</f>
        <v>&lt;b&gt;“The book provides an excellent overview of mango cultivation across the world… a comprehensive foundation of knowledge on which future research strategies can be built.”&lt;/b&gt;&lt;br&gt;&lt;i&gt;Chronica Horticulturae&lt;/i&gt;&lt;br&gt;&lt;br&gt;Mangoes are one of the most important and widely-cultivated fruits in tropical as well as sub-tropical regions. There have been a number of recent developments with the potential to improve crop yields and quality. There has been new research in understanding the physiology of tree and fruit development with implications for both breeding and cultivation. Analysis of the mango genome promises new, faster breeding techniques to develop improved cultivars. These and other advances are helping to tackle diseases and pests which still cause significant losses.&lt;br&gt;&lt;br&gt;Drawing on an international range of expertise, this collection focuses on ways of improving the cultivation of mango as a food crop at each step in the value chain, from breeding through to post-harvest storage. Part 1 discusses advances in understanding tree growth, flowering, pollination and fruit development as well as developments in marker-assisted breeding. Part 2 reviews improvements in cultivation practice, including organic and greenhouse cultivation. Part 3 covers post-harvest management and quality, whilst the final part of the book assesses disease and pest management.&lt;br&gt;&lt;br&gt;As the need for more interdisciplinary and collaborative research increases, this collection will be a standard reference for the mango research community by summarising key research trends in each topic and putting them in the context of mango cultivation as a whole.</v>
      </c>
      <c r="M135" s="9">
        <f>VLOOKUP($A135,Data!$C:$T,14,FALSE)</f>
        <v>570</v>
      </c>
      <c r="N135" s="9">
        <f>VLOOKUP($A135,Data!$C:$T,11,FALSE)</f>
        <v>180</v>
      </c>
      <c r="O135" s="9">
        <f>VLOOKUP($A135,Data!$C:$T,12,FALSE)</f>
        <v>235</v>
      </c>
      <c r="P135" s="9">
        <f>VLOOKUP($A135,Data!$C:$T,13,FALSE)</f>
        <v>215</v>
      </c>
      <c r="Q135" s="9">
        <f t="shared" si="12"/>
        <v>325</v>
      </c>
      <c r="R135" s="12" t="str">
        <f>VLOOKUP($A135,Data!$C:$AC,25,FALSE)</f>
        <v>TVS;TVF;TVG;TVKF;TVP</v>
      </c>
      <c r="S135" s="12" t="str">
        <f>VLOOKUP($A135,Data!$C:$AC,27,FALSE)</f>
        <v>TVS;TVF;TVG;TVK;TVP</v>
      </c>
      <c r="T135" s="12" t="str">
        <f>VLOOKUP($A135,Data!$C:$AC,26,FALSE)</f>
        <v>TEC003070;SCI073000;TEC003030;TEC058000</v>
      </c>
      <c r="U135" s="12" t="str">
        <f>VLOOKUP($A135,Data!$C:$T,17,FALSE)</f>
        <v>Horticulture</v>
      </c>
      <c r="V135" s="12" t="str">
        <f>VLOOKUP($A135,Data!$C:$X,19,FALSE)</f>
        <v>Horticultural scientists researching mangoes and other fruits; growers; government and non-government agencies supporting mango cultivation</v>
      </c>
      <c r="W135" s="6" t="str">
        <f t="shared" si="13"/>
        <v>https://shop.bdspublishing.com/store/bds/detail/workGroup/3-190-56000</v>
      </c>
      <c r="X135" s="14">
        <f>VLOOKUP($A135,Data!$C:$T,18,FALSE)</f>
        <v>56000</v>
      </c>
      <c r="Y135" s="8" t="s">
        <v>118</v>
      </c>
      <c r="Z135" s="6">
        <f t="shared" si="14"/>
        <v>18.810000000000002</v>
      </c>
    </row>
    <row r="136" spans="1:26" x14ac:dyDescent="0.25">
      <c r="A136" s="7">
        <v>9781786761040</v>
      </c>
      <c r="B136" s="12" t="str">
        <f>VLOOKUP($A136,Data!$C:$T,4,FALSE)</f>
        <v>Achieving sustainable cultivation of oil palm Volume 1</v>
      </c>
      <c r="C136" s="12" t="str">
        <f>VLOOKUP($A136,Data!$C:$T,5,FALSE)</f>
        <v>Introduction, breeding and cultivation techniques</v>
      </c>
      <c r="D136" s="7">
        <f>VLOOKUP($A136,Data!$C:$T,2,FALSE)</f>
        <v>9781786761071</v>
      </c>
      <c r="E136" s="7">
        <f>VLOOKUP($A136,Data!$C:$T,3,FALSE)</f>
        <v>9781786761064</v>
      </c>
      <c r="F136" s="7" t="str">
        <f>VLOOKUP($A136,Data!$C:$AC,24,FALSE)</f>
        <v>10.19103/AS.2017.0018.1</v>
      </c>
      <c r="G136" s="9" t="str">
        <f>VLOOKUP($A136,Data!$C:$T,6,FALSE)</f>
        <v>Hardback</v>
      </c>
      <c r="H136" s="9">
        <f>VLOOKUP($A136,Data!$C:$T,7,FALSE)</f>
        <v>27</v>
      </c>
      <c r="I136" s="9" t="str">
        <f>VLOOKUP($A136,Data!$C:$T,8,FALSE)</f>
        <v>Active</v>
      </c>
      <c r="J136" s="16">
        <f>VLOOKUP($A136,Data!$C:$T,9,FALSE)</f>
        <v>43140</v>
      </c>
      <c r="K136" s="12" t="str">
        <f>VLOOKUP($A136,Data!$C:$T,15,FALSE)</f>
        <v>Edited by: Dr Alain Rival, Focal Point for Oil Palm Research - CIRAD, France</v>
      </c>
      <c r="L136" s="12" t="str">
        <f>VLOOKUP($A136,Data!$C:$T,16,FALSE)</f>
        <v>Oil palm is widely cultivated in tropical countries for use in food processing, personal care products and other applications such as biodiesel. Cultivation faces a range of challenges such as its environmental impact (e.g. in deforestation and biodiversity loss) as well threats from pests and diseases. There is an urgent need to make oil palm cultivation more efficient and environmentally sustainable. This collection reviews the key research addressing this challenge.&lt;br&gt;&lt;br&gt;Volume 1 begins by reviewing trends in production and key challenges facing the sector. Part 2 focusses on developments in understanding oil palm physiology, genetics and genetic diversity and their application to improved breeding techniques. The final part of the book discusses developments in cultivation practices.&lt;br&gt;&lt;br&gt;With its distinguished editor and international team of expert authors, this collection will be a standard reference for researchers, oil palm growers, palm oil processors as well as government and non-governmental agencies responsible for more sustainable oil palm cultivation. Volume 1 is accompanied by Volume 2 which covers pests and diseases, quality and sustainability issues</v>
      </c>
      <c r="M136" s="9">
        <f>VLOOKUP($A136,Data!$C:$T,14,FALSE)</f>
        <v>306</v>
      </c>
      <c r="N136" s="9">
        <f>VLOOKUP($A136,Data!$C:$T,11,FALSE)</f>
        <v>140</v>
      </c>
      <c r="O136" s="9">
        <f>VLOOKUP($A136,Data!$C:$T,12,FALSE)</f>
        <v>180</v>
      </c>
      <c r="P136" s="9">
        <f>VLOOKUP($A136,Data!$C:$T,13,FALSE)</f>
        <v>170</v>
      </c>
      <c r="Q136" s="9">
        <f t="shared" si="12"/>
        <v>250</v>
      </c>
      <c r="R136" s="12" t="str">
        <f>VLOOKUP($A136,Data!$C:$AC,25,FALSE)</f>
        <v>TVK;PSTD;PSTL;TVF</v>
      </c>
      <c r="S136" s="12" t="str">
        <f>VLOOKUP($A136,Data!$C:$AC,27,FALSE)</f>
        <v>TVK;PST;TVF</v>
      </c>
      <c r="T136" s="12" t="str">
        <f>VLOOKUP($A136,Data!$C:$AC,26,FALSE)</f>
        <v>TEC003070;TEC003030</v>
      </c>
      <c r="U136" s="12" t="str">
        <f>VLOOKUP($A136,Data!$C:$T,17,FALSE)</f>
        <v>Oil bearing crops</v>
      </c>
      <c r="V136" s="12" t="str">
        <f>VLOOKUP($A136,Data!$C:$X,19,FALSE)</f>
        <v>Scientists researching oil palm; oil palm growers; palm oil processors; government and non-governmental organisations supporting and monitoring the impact of oil palm cultivation</v>
      </c>
      <c r="W136" s="6" t="str">
        <f t="shared" si="13"/>
        <v>https://shop.bdspublishing.com/store/bds/detail/workGroup/3-190-56021</v>
      </c>
      <c r="X136" s="14">
        <f>VLOOKUP($A136,Data!$C:$T,18,FALSE)</f>
        <v>56021</v>
      </c>
      <c r="Y136" s="8" t="s">
        <v>118</v>
      </c>
      <c r="Z136" s="6">
        <f t="shared" si="14"/>
        <v>10.098000000000001</v>
      </c>
    </row>
    <row r="137" spans="1:26" x14ac:dyDescent="0.25">
      <c r="A137" s="7">
        <v>9781786761408</v>
      </c>
      <c r="B137" s="12" t="str">
        <f>VLOOKUP($A137,Data!$C:$T,4,FALSE)</f>
        <v>Achieving sustainable cultivation of grain legumes Volume 2</v>
      </c>
      <c r="C137" s="12" t="str">
        <f>VLOOKUP($A137,Data!$C:$T,5,FALSE)</f>
        <v>Improving cultivation of particular grain legumes</v>
      </c>
      <c r="D137" s="7">
        <f>VLOOKUP($A137,Data!$C:$T,2,FALSE)</f>
        <v>9781786761439</v>
      </c>
      <c r="E137" s="7">
        <f>VLOOKUP($A137,Data!$C:$T,3,FALSE)</f>
        <v>9781786761422</v>
      </c>
      <c r="F137" s="7" t="str">
        <f>VLOOKUP($A137,Data!$C:$AC,24,FALSE)</f>
        <v>10.19103/AS.2017.0023.2</v>
      </c>
      <c r="G137" s="9" t="str">
        <f>VLOOKUP($A137,Data!$C:$T,6,FALSE)</f>
        <v>Hardback</v>
      </c>
      <c r="H137" s="9">
        <f>VLOOKUP($A137,Data!$C:$T,7,FALSE)</f>
        <v>36</v>
      </c>
      <c r="I137" s="9" t="str">
        <f>VLOOKUP($A137,Data!$C:$T,8,FALSE)</f>
        <v>Active</v>
      </c>
      <c r="J137" s="16">
        <f>VLOOKUP($A137,Data!$C:$T,9,FALSE)</f>
        <v>43118</v>
      </c>
      <c r="K137" s="12" t="str">
        <f>VLOOKUP($A137,Data!$C:$T,15,FALSE)</f>
        <v>Edited by Dr Shoba Sivasankar, formerly ICRISAT, India; Dr David Bergvinson and Dr Pooran Gaur, ICRISAT, India; Dr Shiv Kumar Agrawal, ICARDA, Morocco; Dr Steve Beebe, CIAT, Colombia; and Dr Manuele Tamò, IITA, Benin</v>
      </c>
      <c r="L137" s="12" t="str">
        <f>VLOOKUP($A137,Data!$C:$T,16,FALSE)</f>
        <v>Grain legumes are characterised by their nutritional value, an ability to grow rapidly and improve soil health. This makes them a key rotation crop in promoting food security. However, yields are constrained by factors such as pests and diseases as well as vulnerability to poor soils, drought and other effects of climate change.&lt;br&gt;&lt;br&gt;This collection reviews the wealth of research addressing these challenges. Volume 2 assesses key research on particular types of grain legume with chapters on developing improved varieties as well as improvements in cultivation techniques. The book covers common beans, lentils, soybeans, groundnuts, cowpea, faba beans and pigeonpea.&lt;br&gt;&lt;br&gt;With its distinguished editorial team and international range of expert authors, this will be a standard reference for the grain legume research community and farmers of these important crops. It is accompanied by a companion volume which reviews general advances in breeding and cultivation techniques.</v>
      </c>
      <c r="M137" s="9">
        <f>VLOOKUP($A137,Data!$C:$T,14,FALSE)</f>
        <v>398</v>
      </c>
      <c r="N137" s="9">
        <f>VLOOKUP($A137,Data!$C:$T,11,FALSE)</f>
        <v>160</v>
      </c>
      <c r="O137" s="9">
        <f>VLOOKUP($A137,Data!$C:$T,12,FALSE)</f>
        <v>210</v>
      </c>
      <c r="P137" s="9">
        <f>VLOOKUP($A137,Data!$C:$T,13,FALSE)</f>
        <v>190</v>
      </c>
      <c r="Q137" s="9">
        <f t="shared" si="12"/>
        <v>290</v>
      </c>
      <c r="R137" s="12" t="str">
        <f>VLOOKUP($A137,Data!$C:$AC,25,FALSE)</f>
        <v>TVK;TVF</v>
      </c>
      <c r="S137" s="12" t="str">
        <f>VLOOKUP($A137,Data!$C:$AC,27,FALSE)</f>
        <v>TVK;TVF</v>
      </c>
      <c r="T137" s="12" t="str">
        <f>VLOOKUP($A137,Data!$C:$AC,26,FALSE)</f>
        <v>TEC003070;TEC003030</v>
      </c>
      <c r="U137" s="12" t="str">
        <f>VLOOKUP($A137,Data!$C:$T,17,FALSE)</f>
        <v>Roots, tubers &amp; pulses</v>
      </c>
      <c r="V137" s="12" t="str">
        <f>VLOOKUP($A137,Data!$C:$X,19,FALSE)</f>
        <v>Grain legume scientists; growers; government and non-governmental agencies supporting cultivation of grain legumes as a food security crop</v>
      </c>
      <c r="W137" s="6" t="str">
        <f t="shared" si="13"/>
        <v>https://shop.bdspublishing.com/store/bds/detail/workGroup/3-190-55939</v>
      </c>
      <c r="X137" s="14">
        <f>VLOOKUP($A137,Data!$C:$T,18,FALSE)</f>
        <v>55939</v>
      </c>
      <c r="Y137" s="8" t="s">
        <v>118</v>
      </c>
      <c r="Z137" s="6">
        <f t="shared" si="14"/>
        <v>13.134</v>
      </c>
    </row>
    <row r="138" spans="1:26" x14ac:dyDescent="0.25">
      <c r="A138" s="7">
        <v>9781786761521</v>
      </c>
      <c r="B138" s="12" t="str">
        <f>VLOOKUP($A138,Data!$C:$T,4,FALSE)</f>
        <v>Achieving sustainable cultivation of coffee</v>
      </c>
      <c r="C138" s="12" t="str">
        <f>VLOOKUP($A138,Data!$C:$T,5,FALSE)</f>
        <v>Breeding and quality traits</v>
      </c>
      <c r="D138" s="7">
        <f>VLOOKUP($A138,Data!$C:$T,2,FALSE)</f>
        <v>9781786761552</v>
      </c>
      <c r="E138" s="7">
        <f>VLOOKUP($A138,Data!$C:$T,3,FALSE)</f>
        <v>9781786761545</v>
      </c>
      <c r="F138" s="7" t="str">
        <f>VLOOKUP($A138,Data!$C:$AC,24,FALSE)</f>
        <v>10.19103/AS.2017.0022</v>
      </c>
      <c r="G138" s="9" t="str">
        <f>VLOOKUP($A138,Data!$C:$T,6,FALSE)</f>
        <v>Hardback</v>
      </c>
      <c r="H138" s="9">
        <f>VLOOKUP($A138,Data!$C:$T,7,FALSE)</f>
        <v>39</v>
      </c>
      <c r="I138" s="9" t="str">
        <f>VLOOKUP($A138,Data!$C:$T,8,FALSE)</f>
        <v>Active</v>
      </c>
      <c r="J138" s="16">
        <f>VLOOKUP($A138,Data!$C:$T,9,FALSE)</f>
        <v>43109</v>
      </c>
      <c r="K138" s="12" t="str">
        <f>VLOOKUP($A138,Data!$C:$T,15,FALSE)</f>
        <v>Edited by: Dr Philippe Lashermes, IRD, France</v>
      </c>
      <c r="L138" s="12" t="str">
        <f>VLOOKUP($A138,Data!$C:$T,16,FALSE)</f>
        <v>Coffee is one of the most widely traded commodities in the world. Coffee cultivation faces a number of challenges including over reliance on a relatively small number of varieties vulnerable to a range of abiotic and biotic stresses as well as increasing expectations of quality amongst consumers. These challenges are addressed by this volume.&lt;br&gt;&lt;br&gt;Part 1 looks at advances in understanding plant physiology and ensuring genetic diversity. These provide the basis for summarising developments in breeding improved varieties of Arabica and Robusta coffee. The second part of the book reviews our understanding of the chemical composition, sensory properties and potential nutraceutical benefits of coffee. &lt;br&gt;&lt;br&gt;With its distinguished editor and international range of expert authors, this volume will be a standard reference for coffee scientists, growers and processors.</v>
      </c>
      <c r="M138" s="9">
        <f>VLOOKUP($A138,Data!$C:$T,14,FALSE)</f>
        <v>410</v>
      </c>
      <c r="N138" s="9">
        <f>VLOOKUP($A138,Data!$C:$T,11,FALSE)</f>
        <v>170</v>
      </c>
      <c r="O138" s="9">
        <f>VLOOKUP($A138,Data!$C:$T,12,FALSE)</f>
        <v>220</v>
      </c>
      <c r="P138" s="9">
        <f>VLOOKUP($A138,Data!$C:$T,13,FALSE)</f>
        <v>205</v>
      </c>
      <c r="Q138" s="9">
        <f t="shared" si="12"/>
        <v>305</v>
      </c>
      <c r="R138" s="12" t="str">
        <f>VLOOKUP($A138,Data!$C:$AC,25,FALSE)</f>
        <v>TDCT;TVF;TVK</v>
      </c>
      <c r="S138" s="12" t="str">
        <f>VLOOKUP($A138,Data!$C:$AC,27,FALSE)</f>
        <v>TDCT;TDCT2;TVF;TVK</v>
      </c>
      <c r="T138" s="12" t="str">
        <f>VLOOKUP($A138,Data!$C:$AC,26,FALSE)</f>
        <v>TEC003070;CKB019000;TEC003030</v>
      </c>
      <c r="U138" s="12" t="str">
        <f>VLOOKUP($A138,Data!$C:$T,17,FALSE)</f>
        <v>Beverage &amp; sugar crops</v>
      </c>
      <c r="V138" s="12" t="str">
        <f>VLOOKUP($A138,Data!$C:$X,19,FALSE)</f>
        <v>Coffee scientists; coffee growers and processors; government and non-governmental agencies supporting coffee cultivation</v>
      </c>
      <c r="W138" s="6" t="str">
        <f t="shared" si="13"/>
        <v>https://shop.bdspublishing.com/store/bds/detail/workGroup/3-190-55917</v>
      </c>
      <c r="X138" s="14">
        <f>VLOOKUP($A138,Data!$C:$T,18,FALSE)</f>
        <v>55917</v>
      </c>
      <c r="Y138" s="8" t="s">
        <v>118</v>
      </c>
      <c r="Z138" s="6">
        <f t="shared" si="14"/>
        <v>13.530000000000001</v>
      </c>
    </row>
    <row r="139" spans="1:26" x14ac:dyDescent="0.25">
      <c r="A139" s="7">
        <v>9781786761644</v>
      </c>
      <c r="B139" s="12" t="str">
        <f>VLOOKUP($A139,Data!$C:$T,4,FALSE)</f>
        <v>Integrated weed management for sustainable agriculture</v>
      </c>
      <c r="C139" s="12" t="str">
        <f>VLOOKUP($A139,Data!$C:$T,5,FALSE)</f>
        <v/>
      </c>
      <c r="D139" s="7">
        <f>VLOOKUP($A139,Data!$C:$T,2,FALSE)</f>
        <v>9781786761675</v>
      </c>
      <c r="E139" s="7">
        <f>VLOOKUP($A139,Data!$C:$T,3,FALSE)</f>
        <v>9781786761668</v>
      </c>
      <c r="F139" s="7" t="str">
        <f>VLOOKUP($A139,Data!$C:$AC,24,FALSE)</f>
        <v>10.19103/AS.2017.0025</v>
      </c>
      <c r="G139" s="9" t="str">
        <f>VLOOKUP($A139,Data!$C:$T,6,FALSE)</f>
        <v>Hardback</v>
      </c>
      <c r="H139" s="9">
        <f>VLOOKUP($A139,Data!$C:$T,7,FALSE)</f>
        <v>42</v>
      </c>
      <c r="I139" s="9" t="str">
        <f>VLOOKUP($A139,Data!$C:$T,8,FALSE)</f>
        <v>Active</v>
      </c>
      <c r="J139" s="16">
        <f>VLOOKUP($A139,Data!$C:$T,9,FALSE)</f>
        <v>43083</v>
      </c>
      <c r="K139" s="12" t="str">
        <f>VLOOKUP($A139,Data!$C:$T,15,FALSE)</f>
        <v>Edited by: Emeritus Prof. Robert Zimdahl, Colorado State University, USA</v>
      </c>
      <c r="L139" s="12" t="str">
        <f>VLOOKUP($A139,Data!$C:$T,16,FALSE)</f>
        <v>&lt;b&gt;"This is an excellent overview of the latest thinking in weed management, with chapters written by some of the most prominent authorities conducting research today… the book is a valuable addition to the literature, and one that will be widely used as a key reference".&lt;/b&gt;&lt;br&gt;&lt;i&gt;Agroecology and Sustainable Food Systems&lt;/i&gt;&lt;br&gt;&lt;br&gt;Weeds remain a major obstacle to increased yields. Past reliance on herbicides is no longer sufficient with increasing concerns about environmental effects, regulation and resistance. This has led to the development of integrated weed management (IWM) which includes herbicides as part of a broader array of cultural, physical and biological methods of control. This volume reviews key research on the use of IWM in sustainable agriculture.&lt;br&gt;&lt;br&gt;Parts 1 and 2 introduce weed ecology and IWM principles, including surveillance, risk assessment and planning an IWM programme. Part 3 summarises the role of herbicides in IWM whilst Part 4 reviews the range of cultural and physical methods of weed control. The final part of the book surveys biological techniques for weed control.&lt;br&gt;&lt;br&gt;With its eminent editor and international range of expert authors, this will be a standard reference for weed scientists, the agricultural community and the pesticide industry as well as government and non-governmental agencies supporting a more sustainable agriculture.</v>
      </c>
      <c r="M139" s="9">
        <f>VLOOKUP($A139,Data!$C:$T,14,FALSE)</f>
        <v>478</v>
      </c>
      <c r="N139" s="9">
        <f>VLOOKUP($A139,Data!$C:$T,11,FALSE)</f>
        <v>190</v>
      </c>
      <c r="O139" s="9">
        <f>VLOOKUP($A139,Data!$C:$T,12,FALSE)</f>
        <v>245</v>
      </c>
      <c r="P139" s="9">
        <f>VLOOKUP($A139,Data!$C:$T,13,FALSE)</f>
        <v>230</v>
      </c>
      <c r="Q139" s="9">
        <f t="shared" si="12"/>
        <v>340</v>
      </c>
      <c r="R139" s="12" t="str">
        <f>VLOOKUP($A139,Data!$C:$AC,25,FALSE)</f>
        <v>TVK;TVF;TVKF;TVP</v>
      </c>
      <c r="S139" s="12" t="str">
        <f>VLOOKUP($A139,Data!$C:$AC,27,FALSE)</f>
        <v>TVP;TVF;TVK</v>
      </c>
      <c r="T139" s="12" t="str">
        <f>VLOOKUP($A139,Data!$C:$AC,26,FALSE)</f>
        <v>TEC003070;TEC003030;TEC058000</v>
      </c>
      <c r="U139" s="12" t="str">
        <f>VLOOKUP($A139,Data!$C:$T,17,FALSE)</f>
        <v>Crop insect pests, plant diseases &amp; weeds</v>
      </c>
      <c r="V139" s="12" t="str">
        <f>VLOOKUP($A139,Data!$C:$X,19,FALSE)</f>
        <v>Weed scientists; agronomists; farmers; pesticide companies; government and non-governmental agencies supporting a more sustainable agriculture</v>
      </c>
      <c r="W139" s="6" t="str">
        <f t="shared" si="13"/>
        <v>https://shop.bdspublishing.com/store/bds/detail/workGroup/3-190-55976</v>
      </c>
      <c r="X139" s="14">
        <f>VLOOKUP($A139,Data!$C:$T,18,FALSE)</f>
        <v>55976</v>
      </c>
      <c r="Y139" s="8" t="s">
        <v>118</v>
      </c>
      <c r="Z139" s="6">
        <f t="shared" si="14"/>
        <v>15.774000000000001</v>
      </c>
    </row>
    <row r="140" spans="1:26" x14ac:dyDescent="0.25">
      <c r="A140" s="7">
        <v>9781786761446</v>
      </c>
      <c r="B140" s="12" t="str">
        <f>VLOOKUP($A140,Data!$C:$T,4,FALSE)</f>
        <v>Achieving sustainable cultivation of sugarcane Volume 1</v>
      </c>
      <c r="C140" s="12" t="str">
        <f>VLOOKUP($A140,Data!$C:$T,5,FALSE)</f>
        <v>Cultivation techniques, quality and sustainability</v>
      </c>
      <c r="D140" s="7">
        <f>VLOOKUP($A140,Data!$C:$T,2,FALSE)</f>
        <v>9781786761477</v>
      </c>
      <c r="E140" s="7">
        <f>VLOOKUP($A140,Data!$C:$T,3,FALSE)</f>
        <v>9781786761460</v>
      </c>
      <c r="F140" s="7" t="str">
        <f>VLOOKUP($A140,Data!$C:$AC,24,FALSE)</f>
        <v>10.19103/AS.2017.0035.1</v>
      </c>
      <c r="G140" s="9" t="str">
        <f>VLOOKUP($A140,Data!$C:$T,6,FALSE)</f>
        <v>Hardback</v>
      </c>
      <c r="H140" s="9">
        <f>VLOOKUP($A140,Data!$C:$T,7,FALSE)</f>
        <v>37</v>
      </c>
      <c r="I140" s="9" t="str">
        <f>VLOOKUP($A140,Data!$C:$T,8,FALSE)</f>
        <v>Active</v>
      </c>
      <c r="J140" s="16">
        <f>VLOOKUP($A140,Data!$C:$T,9,FALSE)</f>
        <v>43067</v>
      </c>
      <c r="K140" s="12" t="str">
        <f>VLOOKUP($A140,Data!$C:$T,15,FALSE)</f>
        <v>Edited by Prof. Philippe Rott, University of Florida, USA</v>
      </c>
      <c r="L140" s="12" t="str">
        <f>VLOOKUP($A140,Data!$C:$T,16,FALSE)</f>
        <v>&lt;b&gt;"In this timely publication, Dr Rott has sourced contributions from scientists working on cane throughout the tropics…Richly referenced, this is both an informed and informative book that is well written. It will appeal to both researchers and cane growers."&lt;/b&gt;&lt;br&gt;&lt;i&gt;International Sugar Journal/Agribusiness intelligence&lt;/i&gt;&lt;br&gt;&lt;br&gt;Sugarcane is the source of over three quarters of the world’s sugar, and is grown widely in the tropics and sub-tropics. Despite rising demand, average yields have not increased significantly, partly because of continued vulnerability to pests and diseases. In addition, cultivation has been seen as damaging biodiversity and soil health with a negative effect on both yields and the environment. This volume summarises the wealth of research addressing these challenges.&lt;br&gt;&lt;br&gt;Volume 1 reviews cultivation techniques and sustainability issues. Part 1 summarises current best practice in sugarcane cultivation across the value chain, from planting through to post-harvest operations. Part 2 looks at ways of measuring the environmental impact of sugarcane cultivation as well as ways of supporting smallholders.&lt;br&gt;&lt;br&gt;With its distinguished editor and international team of expert authors, this will be a standard reference for sugarcane scientists, growers, government and non-governmental agencies responsible for supporting and monitoring the impact of sugarcane cultivation. It is accompanied by a companion volume reviewing breeding, pest and disease management.</v>
      </c>
      <c r="M140" s="9">
        <f>VLOOKUP($A140,Data!$C:$T,14,FALSE)</f>
        <v>362</v>
      </c>
      <c r="N140" s="9">
        <f>VLOOKUP($A140,Data!$C:$T,11,FALSE)</f>
        <v>160</v>
      </c>
      <c r="O140" s="9">
        <f>VLOOKUP($A140,Data!$C:$T,12,FALSE)</f>
        <v>210</v>
      </c>
      <c r="P140" s="9">
        <f>VLOOKUP($A140,Data!$C:$T,13,FALSE)</f>
        <v>190</v>
      </c>
      <c r="Q140" s="9">
        <f t="shared" si="12"/>
        <v>290</v>
      </c>
      <c r="R140" s="12" t="str">
        <f>VLOOKUP($A140,Data!$C:$AC,25,FALSE)</f>
        <v>TVK;TVDR;TVF;TVM</v>
      </c>
      <c r="S140" s="12" t="str">
        <f>VLOOKUP($A140,Data!$C:$AC,27,FALSE)</f>
        <v>TVK;TVDR;TVF;TVM</v>
      </c>
      <c r="T140" s="12" t="str">
        <f>VLOOKUP($A140,Data!$C:$AC,26,FALSE)</f>
        <v>TEC003070;TEC003030;TEC003050</v>
      </c>
      <c r="U140" s="12" t="str">
        <f>VLOOKUP($A140,Data!$C:$T,17,FALSE)</f>
        <v>Beverage &amp; sugar crops</v>
      </c>
      <c r="V140" s="12" t="str">
        <f>VLOOKUP($A140,Data!$C:$X,19,FALSE)</f>
        <v>Academics researching sugarcane; sugarcane growers; government and non-governmental agencies supporting or monitoring the impact of sugarcane cultivation</v>
      </c>
      <c r="W140" s="6" t="str">
        <f t="shared" si="13"/>
        <v>https://shop.bdspublishing.com/store/bds/detail/workGroup/3-190-56201</v>
      </c>
      <c r="X140" s="14">
        <f>VLOOKUP($A140,Data!$C:$T,18,FALSE)</f>
        <v>56201</v>
      </c>
      <c r="Y140" s="8" t="s">
        <v>118</v>
      </c>
      <c r="Z140" s="6">
        <f t="shared" si="14"/>
        <v>11.946</v>
      </c>
    </row>
    <row r="141" spans="1:26" x14ac:dyDescent="0.25">
      <c r="A141" s="7">
        <v>9781786760920</v>
      </c>
      <c r="B141" s="12" t="str">
        <f>VLOOKUP($A141,Data!$C:$T,4,FALSE)</f>
        <v>Achieving sustainable production of pig meat Volume 2</v>
      </c>
      <c r="C141" s="12" t="str">
        <f>VLOOKUP($A141,Data!$C:$T,5,FALSE)</f>
        <v>Animal breeding and nutrition</v>
      </c>
      <c r="D141" s="7">
        <f>VLOOKUP($A141,Data!$C:$T,2,FALSE)</f>
        <v>9781786760951</v>
      </c>
      <c r="E141" s="7">
        <f>VLOOKUP($A141,Data!$C:$T,3,FALSE)</f>
        <v>9781786760944</v>
      </c>
      <c r="F141" s="7" t="str">
        <f>VLOOKUP($A141,Data!$C:$AC,24,FALSE)</f>
        <v>10.19103/AS.2016.0013.2</v>
      </c>
      <c r="G141" s="9" t="str">
        <f>VLOOKUP($A141,Data!$C:$T,6,FALSE)</f>
        <v>Hardback</v>
      </c>
      <c r="H141" s="9">
        <f>VLOOKUP($A141,Data!$C:$T,7,FALSE)</f>
        <v>24</v>
      </c>
      <c r="I141" s="9" t="str">
        <f>VLOOKUP($A141,Data!$C:$T,8,FALSE)</f>
        <v>Active</v>
      </c>
      <c r="J141" s="16">
        <f>VLOOKUP($A141,Data!$C:$T,9,FALSE)</f>
        <v>43017</v>
      </c>
      <c r="K141" s="12" t="str">
        <f>VLOOKUP($A141,Data!$C:$T,15,FALSE)</f>
        <v>Edited by: Prof. Julian Wiseman, University of Nottingham, UK</v>
      </c>
      <c r="L141" s="12" t="str">
        <f>VLOOKUP($A141,Data!$C:$T,16,FALSE)</f>
        <v>&lt;b&gt;"What sets this book apart is its provision of such a comprehensive review of developments in pig nutrition as well as breeding. To do this it brings together some of the world’s leading experts in this field of research to produce an unbiased, accurate and accessible guide to a critical part of pig production."&lt;/b&gt;&lt;br&gt;&lt;i&gt;The Pig Site&lt;/i&gt;&lt;br&gt;&lt;br&gt;Pig meat is the most widely-consumed meat in the world. Previous growth in production has relied, in part, on more intensive systems. In meeting rising demand, these systems face challenges such as the ongoing threat of zoonotic diseases, the need to improve feed efficiency in the face of rising costs, the need to reduce the environmental impact of pig production and increasing concerns about animal welfare. These challenges are addressed in the three volumes of &lt;i&gt;Achieving sustainable production of pig meat. Volume 2&lt;/i&gt; looks at pig breeding and nutrition.&lt;br&gt;&lt;br&gt;Part 1 starts by reviewing advances and constraints in conventional breeding, the development and use of molecular breeding techniques, as well as factors affecting functional traits such as reproductive and feed efficiency. The second part of the book looks at current research on meeting pig nutritional requirements, including understanding and modelling pig nutritional requirements to optimise feeding, as well as the role of vitamins, exogenous enzymes, growth promoters, prebiotics and probiotics.&lt;br&gt;&lt;br&gt;With its distinguished editor and international team of expert authors, this will be a standard reference for researchers in swine science as well as producers, government and other organisations involved in supporting pig production. It is accompanied by two companion volumes which focus on safety, quality and sustainability as well as animal health and welfare.</v>
      </c>
      <c r="M141" s="9">
        <f>VLOOKUP($A141,Data!$C:$T,14,FALSE)</f>
        <v>340</v>
      </c>
      <c r="N141" s="9">
        <f>VLOOKUP($A141,Data!$C:$T,11,FALSE)</f>
        <v>160</v>
      </c>
      <c r="O141" s="9">
        <f>VLOOKUP($A141,Data!$C:$T,12,FALSE)</f>
        <v>210</v>
      </c>
      <c r="P141" s="9">
        <f>VLOOKUP($A141,Data!$C:$T,13,FALSE)</f>
        <v>190</v>
      </c>
      <c r="Q141" s="9">
        <f t="shared" si="12"/>
        <v>290</v>
      </c>
      <c r="R141" s="12" t="str">
        <f>VLOOKUP($A141,Data!$C:$AC,25,FALSE)</f>
        <v>TVHB;TVF</v>
      </c>
      <c r="S141" s="12" t="str">
        <f>VLOOKUP($A141,Data!$C:$AC,27,FALSE)</f>
        <v>TVHB;TVF</v>
      </c>
      <c r="T141" s="12" t="str">
        <f>VLOOKUP($A141,Data!$C:$AC,26,FALSE)</f>
        <v>TEC003070;TEC003020</v>
      </c>
      <c r="U141" s="12" t="str">
        <f>VLOOKUP($A141,Data!$C:$T,17,FALSE)</f>
        <v>Pigs</v>
      </c>
      <c r="V141" s="12" t="str">
        <f>VLOOKUP($A141,Data!$C:$X,19,FALSE)</f>
        <v>Academic researchers in swine science; pig producers; pig meat processors; government and non-governmental agencies supporting pig meat production.</v>
      </c>
      <c r="W141" s="6" t="str">
        <f t="shared" si="13"/>
        <v>https://shop.bdspublishing.com/store/bds/detail/workGroup/3-190-56069</v>
      </c>
      <c r="X141" s="14">
        <f>VLOOKUP($A141,Data!$C:$T,18,FALSE)</f>
        <v>56069</v>
      </c>
      <c r="Y141" s="8" t="s">
        <v>118</v>
      </c>
      <c r="Z141" s="6">
        <f t="shared" si="14"/>
        <v>11.22</v>
      </c>
    </row>
    <row r="142" spans="1:26" x14ac:dyDescent="0.25">
      <c r="A142" s="7">
        <v>9781786760845</v>
      </c>
      <c r="B142" s="12" t="str">
        <f>VLOOKUP($A142,Data!$C:$T,4,FALSE)</f>
        <v>Achieving sustainable production of sheep</v>
      </c>
      <c r="C142" s="12" t="str">
        <f>VLOOKUP($A142,Data!$C:$T,5,FALSE)</f>
        <v/>
      </c>
      <c r="D142" s="7">
        <f>VLOOKUP($A142,Data!$C:$T,2,FALSE)</f>
        <v>9781786760876</v>
      </c>
      <c r="E142" s="7">
        <f>VLOOKUP($A142,Data!$C:$T,3,FALSE)</f>
        <v>9781786760869</v>
      </c>
      <c r="F142" s="7" t="str">
        <f>VLOOKUP($A142,Data!$C:$AC,24,FALSE)</f>
        <v>10.19103/AS.2016.0019</v>
      </c>
      <c r="G142" s="9" t="str">
        <f>VLOOKUP($A142,Data!$C:$T,6,FALSE)</f>
        <v>Hardback</v>
      </c>
      <c r="H142" s="9">
        <f>VLOOKUP($A142,Data!$C:$T,7,FALSE)</f>
        <v>22</v>
      </c>
      <c r="I142" s="9" t="str">
        <f>VLOOKUP($A142,Data!$C:$T,8,FALSE)</f>
        <v>Active</v>
      </c>
      <c r="J142" s="16">
        <f>VLOOKUP($A142,Data!$C:$T,9,FALSE)</f>
        <v>42993</v>
      </c>
      <c r="K142" s="12" t="str">
        <f>VLOOKUP($A142,Data!$C:$T,15,FALSE)</f>
        <v>Edited by: Johan Greyling, University of the Free State, South Africa</v>
      </c>
      <c r="L142" s="12" t="str">
        <f>VLOOKUP($A142,Data!$C:$T,16,FALSE)</f>
        <v>Sheep farming, whether for meat or wool, has always been an essential component in diversifying farming systems, particularly in exploiting land unsuitable for arable crops. The sector faces a range of challenges in meeting rising demand. There is an ongoing threat both from endemic and more exotic diseases. Consumer expectations about nutritional and sensory quality have never been higher. There is also greater concern about the environmental impact of animal production and animal welfare issues. &lt;br&gt;&lt;br&gt;Drawing on an international range of expertise, this book reviews research addressing these challenges. The first part of the book addresses quality issues affecting meat, wool and dairy products from sheep. The book then goes on to discuss advances in breeding before reviewing ways of improving sheep nutrition, health and welfare. The collection concludes by assessing the environmental impact of sheep production and ways it can be more
effectively managed.&lt;br&gt;&lt;br&gt;&lt;i&gt;Achieving sustainable production of sheep&lt;/i&gt; will be a standard reference for animal and food scientists in universities, government and other research centres and companies involved in supporting sheep farming.</v>
      </c>
      <c r="M142" s="9">
        <f>VLOOKUP($A142,Data!$C:$T,14,FALSE)</f>
        <v>474</v>
      </c>
      <c r="N142" s="9">
        <f>VLOOKUP($A142,Data!$C:$T,11,FALSE)</f>
        <v>180</v>
      </c>
      <c r="O142" s="9">
        <f>VLOOKUP($A142,Data!$C:$T,12,FALSE)</f>
        <v>235</v>
      </c>
      <c r="P142" s="9">
        <f>VLOOKUP($A142,Data!$C:$T,13,FALSE)</f>
        <v>215</v>
      </c>
      <c r="Q142" s="9">
        <f t="shared" si="12"/>
        <v>325</v>
      </c>
      <c r="R142" s="12" t="str">
        <f>VLOOKUP($A142,Data!$C:$AC,25,FALSE)</f>
        <v>TVHB;TVF</v>
      </c>
      <c r="S142" s="12" t="str">
        <f>VLOOKUP($A142,Data!$C:$AC,27,FALSE)</f>
        <v>TVHB;TVF</v>
      </c>
      <c r="T142" s="12" t="str">
        <f>VLOOKUP($A142,Data!$C:$AC,26,FALSE)</f>
        <v>TEC003070;TEC003020</v>
      </c>
      <c r="U142" s="12" t="str">
        <f>VLOOKUP($A142,Data!$C:$T,17,FALSE)</f>
        <v>Sheep</v>
      </c>
      <c r="V142" s="12" t="str">
        <f>VLOOKUP($A142,Data!$C:$X,19,FALSE)</f>
        <v>Academic researchers in animal (esp. small ruminant) science; Government agencies responsible for food safety/quality and livestock farming; Meat processors</v>
      </c>
      <c r="W142" s="6" t="str">
        <f t="shared" si="13"/>
        <v>https://shop.bdspublishing.com/store/bds/detail/workGroup/3-190-52924</v>
      </c>
      <c r="X142" s="14">
        <f>VLOOKUP($A142,Data!$C:$T,18,FALSE)</f>
        <v>52924</v>
      </c>
      <c r="Y142" s="8" t="s">
        <v>118</v>
      </c>
      <c r="Z142" s="6">
        <f t="shared" si="14"/>
        <v>15.642000000000001</v>
      </c>
    </row>
    <row r="143" spans="1:26" x14ac:dyDescent="0.25">
      <c r="A143" s="7">
        <v>9781786760043</v>
      </c>
      <c r="B143" s="12" t="str">
        <f>VLOOKUP($A143,Data!$C:$T,4,FALSE)</f>
        <v>Achieving sustainable cultivation of cassava Volume 2</v>
      </c>
      <c r="C143" s="12" t="str">
        <f>VLOOKUP($A143,Data!$C:$T,5,FALSE)</f>
        <v>Genetics, breeding, pests and diseases</v>
      </c>
      <c r="D143" s="7">
        <f>VLOOKUP($A143,Data!$C:$T,2,FALSE)</f>
        <v>9781786760074</v>
      </c>
      <c r="E143" s="7">
        <f>VLOOKUP($A143,Data!$C:$T,3,FALSE)</f>
        <v>9781786760067</v>
      </c>
      <c r="F143" s="7" t="str">
        <f>VLOOKUP($A143,Data!$C:$AC,24,FALSE)</f>
        <v>10.19103/AS.2016.0014.2</v>
      </c>
      <c r="G143" s="9" t="str">
        <f>VLOOKUP($A143,Data!$C:$T,6,FALSE)</f>
        <v>Hardback</v>
      </c>
      <c r="H143" s="9">
        <f>VLOOKUP($A143,Data!$C:$T,7,FALSE)</f>
        <v>21</v>
      </c>
      <c r="I143" s="9" t="str">
        <f>VLOOKUP($A143,Data!$C:$T,8,FALSE)</f>
        <v>Active</v>
      </c>
      <c r="J143" s="16">
        <f>VLOOKUP($A143,Data!$C:$T,9,FALSE)</f>
        <v>42978</v>
      </c>
      <c r="K143" s="12" t="str">
        <f>VLOOKUP($A143,Data!$C:$T,15,FALSE)</f>
        <v>Edited by: Clair Hershey, formerly International Center for Tropical Agriculture (CIAT), Colombia</v>
      </c>
      <c r="L143" s="12" t="str">
        <f>VLOOKUP($A143,Data!$C:$T,16,FALSE)</f>
        <v>Originating in South America, cassava is grown in over 100 countries around the world. It is the third most important source of calories in the tropics after rice and maize. Its caloric value, as well as its ability to tolerate dry conditions and poor soils, makes it a key food security crop in developing countries. As demand for food grows,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cassava at each step in the value chain, from breeding to post-harvest storage. Volume 2 starts by reviewing genetic resources, advances in breeding and their application to produce varieties with desirable traits such as higher yield. It then goes on to review developments in understanding and managing pests and diseases.&lt;br&gt;&lt;br&gt;&lt;i&gt;Achieving sustainable cultivation of cassava Volume 2: Genetic resources, breeding, pests and diseases&lt;/i&gt; will be a standard reference for agricultural scientists in universities, government and other research centres and companies involved in improving cassava cultivation. It is accompanied by Volume 1 which reviews cultivation techniques.</v>
      </c>
      <c r="M143" s="9">
        <f>VLOOKUP($A143,Data!$C:$T,14,FALSE)</f>
        <v>322</v>
      </c>
      <c r="N143" s="9">
        <f>VLOOKUP($A143,Data!$C:$T,11,FALSE)</f>
        <v>140</v>
      </c>
      <c r="O143" s="9">
        <f>VLOOKUP($A143,Data!$C:$T,12,FALSE)</f>
        <v>180</v>
      </c>
      <c r="P143" s="9">
        <f>VLOOKUP($A143,Data!$C:$T,13,FALSE)</f>
        <v>170</v>
      </c>
      <c r="Q143" s="9">
        <f t="shared" si="12"/>
        <v>250</v>
      </c>
      <c r="R143" s="12" t="str">
        <f>VLOOKUP($A143,Data!$C:$AC,25,FALSE)</f>
        <v>TVQ;PSTD;PSTL;PSTP;PSTS;TVDR;TVF;TVG;TVKF;TVP</v>
      </c>
      <c r="S143" s="12" t="str">
        <f>VLOOKUP($A143,Data!$C:$AC,27,FALSE)</f>
        <v>TVQ;PST;TVDR;TVF;TVG;TVP</v>
      </c>
      <c r="T143" s="12" t="str">
        <f>VLOOKUP($A143,Data!$C:$AC,26,FALSE)</f>
        <v>TEC003010;TEC003030;TEC003070</v>
      </c>
      <c r="U143" s="12" t="str">
        <f>VLOOKUP($A143,Data!$C:$T,17,FALSE)</f>
        <v>Roots, tubers &amp; pulses</v>
      </c>
      <c r="V143" s="12" t="str">
        <f>VLOOKUP($A143,Data!$C:$X,19,FALSE)</f>
        <v>Academic researchers in crop science; International and national agencies supporting agricultural development; Companies supplying the agricultural sector (e.g. seed companies)</v>
      </c>
      <c r="W143" s="6" t="str">
        <f t="shared" si="13"/>
        <v>https://shop.bdspublishing.com/store/bds/detail/workGroup/3-190-52641</v>
      </c>
      <c r="X143" s="14">
        <f>VLOOKUP($A143,Data!$C:$T,18,FALSE)</f>
        <v>52641</v>
      </c>
      <c r="Y143" s="8" t="s">
        <v>118</v>
      </c>
      <c r="Z143" s="6">
        <f t="shared" si="14"/>
        <v>10.626000000000001</v>
      </c>
    </row>
    <row r="144" spans="1:26" x14ac:dyDescent="0.25">
      <c r="A144" s="7">
        <v>9781786760722</v>
      </c>
      <c r="B144" s="12" t="str">
        <f>VLOOKUP($A144,Data!$C:$T,4,FALSE)</f>
        <v>Achieving sustainable production of poultry meat Volume 3</v>
      </c>
      <c r="C144" s="12" t="str">
        <f>VLOOKUP($A144,Data!$C:$T,5,FALSE)</f>
        <v>Health and welfare</v>
      </c>
      <c r="D144" s="7">
        <f>VLOOKUP($A144,Data!$C:$T,2,FALSE)</f>
        <v>9781786760753</v>
      </c>
      <c r="E144" s="7">
        <f>VLOOKUP($A144,Data!$C:$T,3,FALSE)</f>
        <v>9781786760746</v>
      </c>
      <c r="F144" s="7" t="str">
        <f>VLOOKUP($A144,Data!$C:$AC,24,FALSE)</f>
        <v>10.19103/AS.2016.0011.3</v>
      </c>
      <c r="G144" s="9" t="str">
        <f>VLOOKUP($A144,Data!$C:$T,6,FALSE)</f>
        <v>Hardback</v>
      </c>
      <c r="H144" s="9">
        <f>VLOOKUP($A144,Data!$C:$T,7,FALSE)</f>
        <v>15</v>
      </c>
      <c r="I144" s="9" t="str">
        <f>VLOOKUP($A144,Data!$C:$T,8,FALSE)</f>
        <v>Active</v>
      </c>
      <c r="J144" s="16">
        <f>VLOOKUP($A144,Data!$C:$T,9,FALSE)</f>
        <v>42978</v>
      </c>
      <c r="K144" s="12" t="str">
        <f>VLOOKUP($A144,Data!$C:$T,15,FALSE)</f>
        <v>Edited by: Todd Applegate, University of Georgia, USA</v>
      </c>
      <c r="L144" s="12" t="str">
        <f>VLOOKUP($A144,Data!$C:$T,16,FALSE)</f>
        <v>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also never been higher. At the same time consumers are more concerned about the environmental impact of poultry production as well as animal welfare. &lt;br&gt;&lt;br&gt;Drawing on an international range of expertise, this book reviews research on poultry health and welfare. Part 1 begins by reviewing the range of diseases and other health issues affecting poultry. It then goes on to discuss ways of preventing and managing disease such as breeding, and means of attenuating the immune system. The second part of the book discusses welfare issues such as management of breeding flocks, housing, transport and humane slaughter techniques.&lt;br&gt;&lt;br&gt;&lt;i&gt;Achieving sustainable production of poultry meat Volume 3: Health and welfare &lt;/i&gt;will be a standard reference for poultry and food scientists in universities, government and other research centres and companies involved in poultry production. It is accompanied by two further volumes which review safety, quality and sustainability as well as poultry breeding and nutrition.</v>
      </c>
      <c r="M144" s="9">
        <f>VLOOKUP($A144,Data!$C:$T,14,FALSE)</f>
        <v>350</v>
      </c>
      <c r="N144" s="9">
        <f>VLOOKUP($A144,Data!$C:$T,11,FALSE)</f>
        <v>160</v>
      </c>
      <c r="O144" s="9">
        <f>VLOOKUP($A144,Data!$C:$T,12,FALSE)</f>
        <v>210</v>
      </c>
      <c r="P144" s="9">
        <f>VLOOKUP($A144,Data!$C:$T,13,FALSE)</f>
        <v>190</v>
      </c>
      <c r="Q144" s="9">
        <f t="shared" si="12"/>
        <v>290</v>
      </c>
      <c r="R144" s="12" t="str">
        <f>VLOOKUP($A144,Data!$C:$AC,25,FALSE)</f>
        <v>TVHP;TVF;TVG;TVHB</v>
      </c>
      <c r="S144" s="12" t="str">
        <f>VLOOKUP($A144,Data!$C:$AC,27,FALSE)</f>
        <v>TVHP;TVF;TVG;TVHB</v>
      </c>
      <c r="T144" s="12" t="str">
        <f>VLOOKUP($A144,Data!$C:$AC,26,FALSE)</f>
        <v>TEC003070;TEC003020</v>
      </c>
      <c r="U144" s="12" t="str">
        <f>VLOOKUP($A144,Data!$C:$T,17,FALSE)</f>
        <v>Poultry</v>
      </c>
      <c r="V144" s="12" t="str">
        <f>VLOOKUP($A144,Data!$C:$X,19,FALSE)</f>
        <v>Academic researchers in poultry science; Government agencies responsible for food safety/quality and poultry farming; Poultry and egg processors</v>
      </c>
      <c r="W144" s="6" t="str">
        <f t="shared" si="13"/>
        <v>https://shop.bdspublishing.com/store/bds/detail/workGroup/3-190-52853</v>
      </c>
      <c r="X144" s="14">
        <f>VLOOKUP($A144,Data!$C:$T,18,FALSE)</f>
        <v>52853</v>
      </c>
      <c r="Y144" s="8" t="s">
        <v>118</v>
      </c>
      <c r="Z144" s="6">
        <f t="shared" si="14"/>
        <v>11.55</v>
      </c>
    </row>
    <row r="145" spans="1:26" x14ac:dyDescent="0.25">
      <c r="A145" s="7">
        <v>9781786760524</v>
      </c>
      <c r="B145" s="12" t="str">
        <f>VLOOKUP($A145,Data!$C:$T,4,FALSE)</f>
        <v>Achieving sustainable production of milk Volume 3</v>
      </c>
      <c r="C145" s="12" t="str">
        <f>VLOOKUP($A145,Data!$C:$T,5,FALSE)</f>
        <v>Dairy herd management and welfare</v>
      </c>
      <c r="D145" s="7">
        <f>VLOOKUP($A145,Data!$C:$T,2,FALSE)</f>
        <v>9781786760555</v>
      </c>
      <c r="E145" s="7">
        <f>VLOOKUP($A145,Data!$C:$T,3,FALSE)</f>
        <v>9781786760548</v>
      </c>
      <c r="F145" s="7" t="str">
        <f>VLOOKUP($A145,Data!$C:$AC,24,FALSE)</f>
        <v>10.19103/AS.2016.0006</v>
      </c>
      <c r="G145" s="9" t="str">
        <f>VLOOKUP($A145,Data!$C:$T,6,FALSE)</f>
        <v>Hardback</v>
      </c>
      <c r="H145" s="9">
        <f>VLOOKUP($A145,Data!$C:$T,7,FALSE)</f>
        <v>10</v>
      </c>
      <c r="I145" s="9" t="str">
        <f>VLOOKUP($A145,Data!$C:$T,8,FALSE)</f>
        <v>Active</v>
      </c>
      <c r="J145" s="16">
        <f>VLOOKUP($A145,Data!$C:$T,9,FALSE)</f>
        <v>42954</v>
      </c>
      <c r="K145" s="12" t="str">
        <f>VLOOKUP($A145,Data!$C:$T,15,FALSE)</f>
        <v>Edited by: John Webster, University of Bristol, UK</v>
      </c>
      <c r="L145" s="12" t="str">
        <f>VLOOKUP($A145,Data!$C:$T,16,FALSE)</f>
        <v>&lt;b&gt;”All three volumes of &lt;i&gt;Achieving sustainable production of milk&lt;/i&gt; should be considered as a whole…Over more than 1200 pages, the authors review all fields of milk production, beginning with milk composition, genetics and breeding, safety and milk quality, sustainability of milk production as well as dairy herd management, health, welfare and nutrition of dairy. All three volumes could be considered a standard reference for graduate students in the fields of dairy science and veterinary medicine, animal and dairy scientists at universities and other research centres, and also those in governments and companies involved or working in the field of milk production.”&lt;/b&gt;&lt;br&gt;&lt;i&gt; Animal Feed Science and Technology&lt;/i&gt;&lt;br&gt;&lt;br&gt;In meeting rising demand, more intensive dairying systems face a range of challenges such as maintaining high standards of safety in the face of the continuing threat from zoonoses entering the food chain, whilst sustaining nutritional and sensory quality. At the same time farms need to become more efficient and sustainable. Finally, farming must also meet higher standards of animal health and welfare.&lt;br&gt;&lt;br&gt;Drawing on an international range of expertise, this book reviews research addressing the welfare, nutrition and health of dairy cattle. Part 1 begins by discussing key issues in welfare followed by topics such as genetic selection and welfare, housing and transportation. Part 2 looks at nutrition with chapters on rumen microbiology, feed evaluation and formulation, feed supplements and feed safety. The final part of the book covers aspects of health such as control of diseases and other disorders such as lameness as well as dairy herd health management.&lt;br&gt;&lt;br&gt;&lt;i&gt;Achieving sustainable production of milk Volume 3: Dairy herd management and welfare&lt;/i&gt; will be a standard reference for animal and dairy scientists in universities, government and other research centres and companies involved in beef production. It is accompanied by two other volumes which review milk composition, genetics and breeding as well as safety, quality and sustainability.</v>
      </c>
      <c r="M145" s="9">
        <f>VLOOKUP($A145,Data!$C:$T,14,FALSE)</f>
        <v>606</v>
      </c>
      <c r="N145" s="9">
        <f>VLOOKUP($A145,Data!$C:$T,11,FALSE)</f>
        <v>190</v>
      </c>
      <c r="O145" s="9">
        <f>VLOOKUP($A145,Data!$C:$T,12,FALSE)</f>
        <v>245</v>
      </c>
      <c r="P145" s="9">
        <f>VLOOKUP($A145,Data!$C:$T,13,FALSE)</f>
        <v>230</v>
      </c>
      <c r="Q145" s="9">
        <f t="shared" si="12"/>
        <v>340</v>
      </c>
      <c r="R145" s="12" t="str">
        <f>VLOOKUP($A145,Data!$C:$AC,25,FALSE)</f>
        <v>TVHF;TVD;TVF;TVHB</v>
      </c>
      <c r="S145" s="12" t="str">
        <f>VLOOKUP($A145,Data!$C:$AC,27,FALSE)</f>
        <v>TVHF;TVD;TVF;TVHB</v>
      </c>
      <c r="T145" s="12" t="str">
        <f>VLOOKUP($A145,Data!$C:$AC,26,FALSE)</f>
        <v>TEC003070;TEC003020</v>
      </c>
      <c r="U145" s="12" t="str">
        <f>VLOOKUP($A145,Data!$C:$T,17,FALSE)</f>
        <v>Dairy</v>
      </c>
      <c r="V145" s="12" t="str">
        <f>VLOOKUP($A145,Data!$C:$X,19,FALSE)</f>
        <v>Academic researchers in meat, dairy and animal science; Government agencies responsible for food safety/quality and livestock farming; Meat and dairy processors</v>
      </c>
      <c r="W145" s="6" t="str">
        <f t="shared" si="13"/>
        <v>https://shop.bdspublishing.com/store/bds/detail/workGroup/3-190-52799</v>
      </c>
      <c r="X145" s="14">
        <f>VLOOKUP($A145,Data!$C:$T,18,FALSE)</f>
        <v>52799</v>
      </c>
      <c r="Y145" s="8" t="s">
        <v>118</v>
      </c>
      <c r="Z145" s="6">
        <f t="shared" si="14"/>
        <v>19.998000000000001</v>
      </c>
    </row>
    <row r="146" spans="1:26" x14ac:dyDescent="0.25">
      <c r="A146" s="7">
        <v>9781786760005</v>
      </c>
      <c r="B146" s="12" t="str">
        <f>VLOOKUP($A146,Data!$C:$T,4,FALSE)</f>
        <v>Achieving sustainable cultivation of cassava Volume 1</v>
      </c>
      <c r="C146" s="12" t="str">
        <f>VLOOKUP($A146,Data!$C:$T,5,FALSE)</f>
        <v>Cultivation techniques</v>
      </c>
      <c r="D146" s="7">
        <f>VLOOKUP($A146,Data!$C:$T,2,FALSE)</f>
        <v>9781786760036</v>
      </c>
      <c r="E146" s="7">
        <f>VLOOKUP($A146,Data!$C:$T,3,FALSE)</f>
        <v>9781786760029</v>
      </c>
      <c r="F146" s="7" t="str">
        <f>VLOOKUP($A146,Data!$C:$AC,24,FALSE)</f>
        <v>10.19103/AS.2016.0014.1</v>
      </c>
      <c r="G146" s="9" t="str">
        <f>VLOOKUP($A146,Data!$C:$T,6,FALSE)</f>
        <v>Hardback</v>
      </c>
      <c r="H146" s="9">
        <f>VLOOKUP($A146,Data!$C:$T,7,FALSE)</f>
        <v>20</v>
      </c>
      <c r="I146" s="9" t="str">
        <f>VLOOKUP($A146,Data!$C:$T,8,FALSE)</f>
        <v>Active</v>
      </c>
      <c r="J146" s="16">
        <f>VLOOKUP($A146,Data!$C:$T,9,FALSE)</f>
        <v>42947</v>
      </c>
      <c r="K146" s="12" t="str">
        <f>VLOOKUP($A146,Data!$C:$T,15,FALSE)</f>
        <v>Edited by: Clair Hershey, formerly International Center for Tropical Agriculture (CIAT), Colombia</v>
      </c>
      <c r="L146" s="12" t="str">
        <f>VLOOKUP($A146,Data!$C:$T,16,FALSE)</f>
        <v>&lt;b&gt;"The result is a beautiful book with a lot of useful and updated information. I am sure it will be in great demand, and hopefully will help in the further improvement of cassava yields, especially in Africa where it is such an important food crop."&lt;/b&gt;&lt;br&gt;&lt;i&gt;Dr Reinhardt Howeler, CIAT Emeritus; author in: Achieving sustainable cultivation of cassava Volume 1&lt;/i&gt;&lt;br&gt;&lt;br&gt;Originating in South America, cassava is now grown in over 100 countries around the world. It is the third most important source of calories in the tropics after rice and maize. Its caloric value, as well as its ability to tolerate dry conditions and poor soils, makes it a key food security crop in developing countries, particularly in Africa. As demand for food grows,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cassava at each step in the value chain, from breeding to post-harvest storage. Volume 1 starts by reviewing current issues facing cassava cultivation around the world before discussing methods for sustainable intensification such as rotations, intercropping and more efficient nutrient management.&lt;br&gt;&lt;br&gt;&lt;i&gt;Achieving sustainable cultivation of cassava Volume 1: Cultivation techniques&lt;/i&gt; will be a standard reference for agricultural scientists in universities, government and other research centres and companies involved in improving cassava cultivation. It is accompanied by Volume 2 which reviews breeding, pests and diseases.</v>
      </c>
      <c r="M146" s="9">
        <f>VLOOKUP($A146,Data!$C:$T,14,FALSE)</f>
        <v>424</v>
      </c>
      <c r="N146" s="9">
        <f>VLOOKUP($A146,Data!$C:$T,11,FALSE)</f>
        <v>160</v>
      </c>
      <c r="O146" s="9">
        <f>VLOOKUP($A146,Data!$C:$T,12,FALSE)</f>
        <v>210</v>
      </c>
      <c r="P146" s="9">
        <f>VLOOKUP($A146,Data!$C:$T,13,FALSE)</f>
        <v>190</v>
      </c>
      <c r="Q146" s="9">
        <f t="shared" si="12"/>
        <v>290</v>
      </c>
      <c r="R146" s="12" t="str">
        <f>VLOOKUP($A146,Data!$C:$AC,25,FALSE)</f>
        <v>TVQ;PSTD;PSTL;PSTS;TVDR;TVF;TVG;TVKF;TVM</v>
      </c>
      <c r="S146" s="12" t="str">
        <f>VLOOKUP($A146,Data!$C:$AC,27,FALSE)</f>
        <v>TVQ;PST;TVDR;TVF;TVG;TVK;TVM</v>
      </c>
      <c r="T146" s="12" t="str">
        <f>VLOOKUP($A146,Data!$C:$AC,26,FALSE)</f>
        <v>TEC003010;TEC003030;TEC003070</v>
      </c>
      <c r="U146" s="12" t="str">
        <f>VLOOKUP($A146,Data!$C:$T,17,FALSE)</f>
        <v>Roots, tubers &amp; pulses</v>
      </c>
      <c r="V146" s="12" t="str">
        <f>VLOOKUP($A146,Data!$C:$X,19,FALSE)</f>
        <v>Academic researchers in crop science; International and national agencies supporting agricultural development; Companies supplying the agricultural sector (e.g. seed companies)</v>
      </c>
      <c r="W146" s="6" t="str">
        <f t="shared" si="13"/>
        <v>https://shop.bdspublishing.com/store/bds/detail/workGroup/3-190-52640</v>
      </c>
      <c r="X146" s="14">
        <f>VLOOKUP($A146,Data!$C:$T,18,FALSE)</f>
        <v>52640</v>
      </c>
      <c r="Y146" s="8" t="s">
        <v>118</v>
      </c>
      <c r="Z146" s="6">
        <f t="shared" si="14"/>
        <v>13.992000000000001</v>
      </c>
    </row>
    <row r="147" spans="1:26" x14ac:dyDescent="0.25">
      <c r="A147" s="7">
        <v>9781786760128</v>
      </c>
      <c r="B147" s="12" t="str">
        <f>VLOOKUP($A147,Data!$C:$T,4,FALSE)</f>
        <v>Achieving sustainable cultivation of maize Volume 2</v>
      </c>
      <c r="C147" s="12" t="str">
        <f>VLOOKUP($A147,Data!$C:$T,5,FALSE)</f>
        <v>Cultivation techniques, pest and disease control</v>
      </c>
      <c r="D147" s="7">
        <f>VLOOKUP($A147,Data!$C:$T,2,FALSE)</f>
        <v>9781786760159</v>
      </c>
      <c r="E147" s="7">
        <f>VLOOKUP($A147,Data!$C:$T,3,FALSE)</f>
        <v>9781786760142</v>
      </c>
      <c r="F147" s="7" t="str">
        <f>VLOOKUP($A147,Data!$C:$AC,24,FALSE)</f>
        <v>10.19103/AS.2016.0002</v>
      </c>
      <c r="G147" s="9" t="str">
        <f>VLOOKUP($A147,Data!$C:$T,6,FALSE)</f>
        <v>Hardback</v>
      </c>
      <c r="H147" s="9">
        <f>VLOOKUP($A147,Data!$C:$T,7,FALSE)</f>
        <v>2</v>
      </c>
      <c r="I147" s="9" t="str">
        <f>VLOOKUP($A147,Data!$C:$T,8,FALSE)</f>
        <v>Active</v>
      </c>
      <c r="J147" s="16">
        <f>VLOOKUP($A147,Data!$C:$T,9,FALSE)</f>
        <v>42947</v>
      </c>
      <c r="K147" s="12" t="str">
        <f>VLOOKUP($A147,Data!$C:$T,15,FALSE)</f>
        <v>Edited by: Dave Watson, formerly CGIAR Maize Research Program Manager, CIMMYT, Mexico</v>
      </c>
      <c r="L147" s="12" t="str">
        <f>VLOOKUP($A147,Data!$C:$T,16,FALSE)</f>
        <v>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 &lt;br&gt;&lt;br&gt;Drawing on an international range of expertise, this collection focuses on ways of improving the cultivation of maize at each step in the value chain, from breeding to post-harvest storage. Volume 2 reviews research on improvements in cultivation techniques such as nutrient management, crop rotation, intercropping and other aspects of conservation agriculture. It also discusses developments in methods for combatting pests and diseases. &lt;br&gt;&lt;br&gt;&lt;i&gt;Achieving sustainable cultivation of maize Volume 2: Cultivation techniques, pest and disease control&lt;/i&gt; will be a standard reference for cereal scientists in universities, government and other research centres and companies involved in maize cultivation. It is accompanied by Volume 1 which reviews developments in breeding and ways research can be translated into effective outcomes for smallholders in the developing world.</v>
      </c>
      <c r="M147" s="9">
        <f>VLOOKUP($A147,Data!$C:$T,14,FALSE)</f>
        <v>472</v>
      </c>
      <c r="N147" s="9">
        <f>VLOOKUP($A147,Data!$C:$T,11,FALSE)</f>
        <v>170</v>
      </c>
      <c r="O147" s="9">
        <f>VLOOKUP($A147,Data!$C:$T,12,FALSE)</f>
        <v>220</v>
      </c>
      <c r="P147" s="9">
        <f>VLOOKUP($A147,Data!$C:$T,13,FALSE)</f>
        <v>205</v>
      </c>
      <c r="Q147" s="9">
        <f t="shared" si="12"/>
        <v>305</v>
      </c>
      <c r="R147" s="12" t="str">
        <f>VLOOKUP($A147,Data!$C:$AC,25,FALSE)</f>
        <v>TVKC;PSTD;PSTP;PSTS;TVDR;TVF;TVG;TVKF;TVP</v>
      </c>
      <c r="S147" s="12" t="str">
        <f>VLOOKUP($A147,Data!$C:$AC,27,FALSE)</f>
        <v>TVK;TVDR;TVF;TVG;TVP</v>
      </c>
      <c r="T147" s="12" t="str">
        <f>VLOOKUP($A147,Data!$C:$AC,26,FALSE)</f>
        <v>TEC003070;TEC003030;TEC058000</v>
      </c>
      <c r="U147" s="12" t="str">
        <f>VLOOKUP($A147,Data!$C:$T,17,FALSE)</f>
        <v>Cereals</v>
      </c>
      <c r="V147" s="12" t="str">
        <f>VLOOKUP($A147,Data!$C:$X,19,FALSE)</f>
        <v>Academic researchers in cereal science; International and national agencies supporting agricultural development; Cereal processors and companies supplying the agricultural sector (e.g. seed companies)</v>
      </c>
      <c r="W147" s="6" t="str">
        <f t="shared" si="13"/>
        <v>https://shop.bdspublishing.com/store/bds/detail/workGroup/3-190-52733</v>
      </c>
      <c r="X147" s="14">
        <f>VLOOKUP($A147,Data!$C:$T,18,FALSE)</f>
        <v>52733</v>
      </c>
      <c r="Y147" s="8" t="s">
        <v>118</v>
      </c>
      <c r="Z147" s="6">
        <f t="shared" si="14"/>
        <v>15.576000000000001</v>
      </c>
    </row>
    <row r="148" spans="1:26" x14ac:dyDescent="0.25">
      <c r="A148" s="7">
        <v>9781786760203</v>
      </c>
      <c r="B148" s="12" t="str">
        <f>VLOOKUP($A148,Data!$C:$T,4,FALSE)</f>
        <v>Achieving sustainable cultivation of wheat Volume 2</v>
      </c>
      <c r="C148" s="12" t="str">
        <f>VLOOKUP($A148,Data!$C:$T,5,FALSE)</f>
        <v>Cultivation techniques</v>
      </c>
      <c r="D148" s="7">
        <f>VLOOKUP($A148,Data!$C:$T,2,FALSE)</f>
        <v>9781786760234</v>
      </c>
      <c r="E148" s="7">
        <f>VLOOKUP($A148,Data!$C:$T,3,FALSE)</f>
        <v>9781786760227</v>
      </c>
      <c r="F148" s="7" t="str">
        <f>VLOOKUP($A148,Data!$C:$AC,24,FALSE)</f>
        <v>10.19103/AS.2016.0004.2</v>
      </c>
      <c r="G148" s="9" t="str">
        <f>VLOOKUP($A148,Data!$C:$T,6,FALSE)</f>
        <v>Hardback</v>
      </c>
      <c r="H148" s="9">
        <f>VLOOKUP($A148,Data!$C:$T,7,FALSE)</f>
        <v>6</v>
      </c>
      <c r="I148" s="9" t="str">
        <f>VLOOKUP($A148,Data!$C:$T,8,FALSE)</f>
        <v>Active</v>
      </c>
      <c r="J148" s="16">
        <f>VLOOKUP($A148,Data!$C:$T,9,FALSE)</f>
        <v>42947</v>
      </c>
      <c r="K148" s="12" t="str">
        <f>VLOOKUP($A148,Data!$C:$T,15,FALSE)</f>
        <v>Edited by: Professor Peter Langridge, University of Adelaide, Australia</v>
      </c>
      <c r="L148" s="12" t="str">
        <f>VLOOKUP($A148,Data!$C:$T,16,FALSE)</f>
        <v>&lt;b&gt;"These books present a comprehensive coverage of issues facing wheat production globally. The authors represent the top scientists involved in the diverse areas that are important for sustainable wheat production and will this book provides an excellent resource for those interested in wheat improvement and production."&lt;/b&gt;&lt;br&gt;&lt;i&gt;Dr Hans-Joachim Braun, Director Global Wheat Program and CRP Wheat, International Maize and Wheat Improvement Center (CIMMYT), Mexico&lt;/i&gt;&lt;br&gt;&lt;br&gt;Wheat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wheat at each step in the value chain, from breeding to post-harvest storage. Volume 2 reviews research in improving cultivation techniques. Chapters in Part 1 review topics such as variety selection, seed and root growth, water and nutrient management. Part 2 goes on to discuss broader issues such as sustainable intensification and organic cultivation. The final part of the collection covers ways of improving wheat cultivation in the developing world.&lt;br&gt;&lt;br&gt;&lt;i&gt;Achieving sustainable cultivation of wheat Volume 2: Cultivation techniques&lt;/i&gt; will be a standard reference for cereal scientists in universities, government and other research centres and companies involved in wheat cultivation. It is accompanied by Volume 1 which reviews breeding, quality traits, pests and diseases.</v>
      </c>
      <c r="M148" s="9">
        <f>VLOOKUP($A148,Data!$C:$T,14,FALSE)</f>
        <v>352</v>
      </c>
      <c r="N148" s="9">
        <f>VLOOKUP($A148,Data!$C:$T,11,FALSE)</f>
        <v>130</v>
      </c>
      <c r="O148" s="9">
        <f>VLOOKUP($A148,Data!$C:$T,12,FALSE)</f>
        <v>170</v>
      </c>
      <c r="P148" s="9">
        <f>VLOOKUP($A148,Data!$C:$T,13,FALSE)</f>
        <v>155</v>
      </c>
      <c r="Q148" s="9">
        <f t="shared" si="12"/>
        <v>235</v>
      </c>
      <c r="R148" s="12" t="str">
        <f>VLOOKUP($A148,Data!$C:$AC,25,FALSE)</f>
        <v>TVKC;PSTS;TVDR;TVF;TVG;TVKF;TVM</v>
      </c>
      <c r="S148" s="12" t="str">
        <f>VLOOKUP($A148,Data!$C:$AC,27,FALSE)</f>
        <v>TVK;KCVD;PST;TVDR;TVF;TVG;TVM</v>
      </c>
      <c r="T148" s="12" t="str">
        <f>VLOOKUP($A148,Data!$C:$AC,26,FALSE)</f>
        <v>TEC003070;TEC003030</v>
      </c>
      <c r="U148" s="12" t="str">
        <f>VLOOKUP($A148,Data!$C:$T,17,FALSE)</f>
        <v>Cereals</v>
      </c>
      <c r="V148" s="12" t="str">
        <f>VLOOKUP($A148,Data!$C:$X,19,FALSE)</f>
        <v>Academic researchers in cereal science; International and national agencies supporting agricultural development; Cereal processors and companies supplying the agricultural sector.</v>
      </c>
      <c r="W148" s="6" t="str">
        <f t="shared" si="13"/>
        <v>https://shop.bdspublishing.com/store/bds/detail/workGroup/3-190-52983</v>
      </c>
      <c r="X148" s="14">
        <f>VLOOKUP($A148,Data!$C:$T,18,FALSE)</f>
        <v>52983</v>
      </c>
      <c r="Y148" s="8" t="s">
        <v>118</v>
      </c>
      <c r="Z148" s="6">
        <f t="shared" si="14"/>
        <v>11.616</v>
      </c>
    </row>
    <row r="149" spans="1:26" x14ac:dyDescent="0.25">
      <c r="A149" s="7">
        <v>9781786760685</v>
      </c>
      <c r="B149" s="12" t="str">
        <f>VLOOKUP($A149,Data!$C:$T,4,FALSE)</f>
        <v>Achieving sustainable production of poultry meat Volume 2</v>
      </c>
      <c r="C149" s="12" t="str">
        <f>VLOOKUP($A149,Data!$C:$T,5,FALSE)</f>
        <v>Breeding and nutrition</v>
      </c>
      <c r="D149" s="7">
        <f>VLOOKUP($A149,Data!$C:$T,2,FALSE)</f>
        <v>9781786760715</v>
      </c>
      <c r="E149" s="7">
        <f>VLOOKUP($A149,Data!$C:$T,3,FALSE)</f>
        <v>9781786760708</v>
      </c>
      <c r="F149" s="7" t="str">
        <f>VLOOKUP($A149,Data!$C:$AC,24,FALSE)</f>
        <v>10.19103/AS.2016.0011.2</v>
      </c>
      <c r="G149" s="9" t="str">
        <f>VLOOKUP($A149,Data!$C:$T,6,FALSE)</f>
        <v>Hardback</v>
      </c>
      <c r="H149" s="9">
        <f>VLOOKUP($A149,Data!$C:$T,7,FALSE)</f>
        <v>14</v>
      </c>
      <c r="I149" s="9" t="str">
        <f>VLOOKUP($A149,Data!$C:$T,8,FALSE)</f>
        <v>Active</v>
      </c>
      <c r="J149" s="16">
        <f>VLOOKUP($A149,Data!$C:$T,9,FALSE)</f>
        <v>42947</v>
      </c>
      <c r="K149" s="12" t="str">
        <f>VLOOKUP($A149,Data!$C:$T,15,FALSE)</f>
        <v>Edited by: Todd Applegate, University of Georgia, USA</v>
      </c>
      <c r="L149" s="12" t="str">
        <f>VLOOKUP($A149,Data!$C:$T,16,FALSE)</f>
        <v>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have increased the risk of transmission of animal diseases and zoonoses. Consumer expectations of sensory and nutritional quality have never been higher. At the same time consumers are more concerned about the environmental impact of poultry production as well as animal welfare.&lt;br&gt;&lt;br&gt;Drawing on an international range of expertise, this book reviews research on poultry breeding and nutrition. The first part of the book reviews how advances in genetics have impacted developments in breeding. Part 2 discusses ways of optimising poultry nutrition to ensure quality and sustainability in poultry meat production. Chapters review the use of feedstuffs and ingredients such as amino acids, enzymes and probiotics as well as feed formulation and safety.&lt;br&gt;&lt;br&gt;&lt;i&gt;Achieving sustainable production of poultry meat Volume 2: Breeding and nutrition&lt;/i&gt; will be a standard reference for poultry and food scientists in universities, government and other research centres and companies involved in poultry production. It is accompanied by two further volumes which review safety, quality and sustainability as well as poultry health and welfare.</v>
      </c>
      <c r="M149" s="9">
        <f>VLOOKUP($A149,Data!$C:$T,14,FALSE)</f>
        <v>342</v>
      </c>
      <c r="N149" s="9">
        <f>VLOOKUP($A149,Data!$C:$T,11,FALSE)</f>
        <v>150</v>
      </c>
      <c r="O149" s="9">
        <f>VLOOKUP($A149,Data!$C:$T,12,FALSE)</f>
        <v>195</v>
      </c>
      <c r="P149" s="9">
        <f>VLOOKUP($A149,Data!$C:$T,13,FALSE)</f>
        <v>180</v>
      </c>
      <c r="Q149" s="9">
        <f t="shared" si="12"/>
        <v>270</v>
      </c>
      <c r="R149" s="12" t="str">
        <f>VLOOKUP($A149,Data!$C:$AC,25,FALSE)</f>
        <v>TVHP;TVF;TVHB</v>
      </c>
      <c r="S149" s="12" t="str">
        <f>VLOOKUP($A149,Data!$C:$AC,27,FALSE)</f>
        <v>TVHP;TVF;TVHB</v>
      </c>
      <c r="T149" s="12" t="str">
        <f>VLOOKUP($A149,Data!$C:$AC,26,FALSE)</f>
        <v>TEC003070;TEC003020</v>
      </c>
      <c r="U149" s="12" t="str">
        <f>VLOOKUP($A149,Data!$C:$T,17,FALSE)</f>
        <v>Poultry</v>
      </c>
      <c r="V149" s="12" t="str">
        <f>VLOOKUP($A149,Data!$C:$X,19,FALSE)</f>
        <v>Academic researchers in poultry science; Government agencies responsible for food safety/quality and poultry farming; Poultry and egg processors</v>
      </c>
      <c r="W149" s="6" t="str">
        <f t="shared" si="13"/>
        <v>https://shop.bdspublishing.com/store/bds/detail/workGroup/3-190-52852</v>
      </c>
      <c r="X149" s="14">
        <f>VLOOKUP($A149,Data!$C:$T,18,FALSE)</f>
        <v>52852</v>
      </c>
      <c r="Y149" s="8" t="s">
        <v>118</v>
      </c>
      <c r="Z149" s="6">
        <f t="shared" si="14"/>
        <v>11.286000000000001</v>
      </c>
    </row>
    <row r="150" spans="1:26" x14ac:dyDescent="0.25">
      <c r="A150" s="7">
        <v>9781786760166</v>
      </c>
      <c r="B150" s="12" t="str">
        <f>VLOOKUP($A150,Data!$C:$T,4,FALSE)</f>
        <v>Achieving sustainable cultivation of wheat Volume 1</v>
      </c>
      <c r="C150" s="12" t="str">
        <f>VLOOKUP($A150,Data!$C:$T,5,FALSE)</f>
        <v>Breeding, quality traits, pests and diseases</v>
      </c>
      <c r="D150" s="7">
        <f>VLOOKUP($A150,Data!$C:$T,2,FALSE)</f>
        <v>9781786760197</v>
      </c>
      <c r="E150" s="7">
        <f>VLOOKUP($A150,Data!$C:$T,3,FALSE)</f>
        <v>9781786760180</v>
      </c>
      <c r="F150" s="7" t="str">
        <f>VLOOKUP($A150,Data!$C:$AC,24,FALSE)</f>
        <v>10.19103/AS.2016.0004.1</v>
      </c>
      <c r="G150" s="9" t="str">
        <f>VLOOKUP($A150,Data!$C:$T,6,FALSE)</f>
        <v>Hardback</v>
      </c>
      <c r="H150" s="9">
        <f>VLOOKUP($A150,Data!$C:$T,7,FALSE)</f>
        <v>5</v>
      </c>
      <c r="I150" s="9" t="str">
        <f>VLOOKUP($A150,Data!$C:$T,8,FALSE)</f>
        <v>Active</v>
      </c>
      <c r="J150" s="16">
        <f>VLOOKUP($A150,Data!$C:$T,9,FALSE)</f>
        <v>42916</v>
      </c>
      <c r="K150" s="12" t="str">
        <f>VLOOKUP($A150,Data!$C:$T,15,FALSE)</f>
        <v>Edited by Professor Peter Langridge, University of Adelaide, Australia</v>
      </c>
      <c r="L150" s="12" t="str">
        <f>VLOOKUP($A150,Data!$C:$T,16,FALSE)</f>
        <v>&lt;b&gt;"These books present a comprehensive coverage of issues facing wheat production globally. The authors represent the top scientists involved in the diverse areas that are important for sustainable wheat production and will this book provides an excellent resource for those interested in wheat improvement and production."&lt;/b&gt;&lt;br&gt;&lt;i&gt;Dr Hans-Joachim Braun, Director Global Wheat Program and CRP Wheat, International Maize and Wheat Improvement Center (CIMMYT), Mexico&lt;/i&gt;&lt;br&gt;&lt;br&gt;Wheat is the most widely cultivated cereal in the world and a staple food for around 3 billion people. It has been estimated that demand for wheat could increase by up to 60% by 2050.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wheat at each step in the value chain, from breeding to post-harvest storage. Volume 1 reviews research in wheat breeding and quality traits as well as diseases and pests and their management. Chapters in Part 1 review advances in understanding of wheat physiology and genetics and how this has informed developments in breeding, including developing varieties with desirable traits such as drought tolerance. Part 2 discusses aspects of nutritional and processing quality. Chapters in Part 3 cover research on key wheat diseases and their control as well as the management of insect pests and weeds.&lt;br&gt;&lt;br&gt;&lt;i&gt;Achieving sustainable cultivation of wheat Volume 1: Breeding, quality traits, pests and diseases&lt;/i&gt; will be a standard reference for cereal scientists in universities, government and other research centres and companies involved in wheat cultivation. It is accompanied by Volume 2 which reviews improvements in cultivation techniques.</v>
      </c>
      <c r="M150" s="9">
        <f>VLOOKUP($A150,Data!$C:$T,14,FALSE)</f>
        <v>686</v>
      </c>
      <c r="N150" s="9">
        <f>VLOOKUP($A150,Data!$C:$T,11,FALSE)</f>
        <v>190</v>
      </c>
      <c r="O150" s="9">
        <f>VLOOKUP($A150,Data!$C:$T,12,FALSE)</f>
        <v>245</v>
      </c>
      <c r="P150" s="9">
        <f>VLOOKUP($A150,Data!$C:$T,13,FALSE)</f>
        <v>230</v>
      </c>
      <c r="Q150" s="9">
        <f t="shared" si="12"/>
        <v>340</v>
      </c>
      <c r="R150" s="12" t="str">
        <f>VLOOKUP($A150,Data!$C:$AC,25,FALSE)</f>
        <v>TVKC;PSTD;PSTL;PSTP;TVDR;TVF;TVG;TVKF</v>
      </c>
      <c r="S150" s="12" t="str">
        <f>VLOOKUP($A150,Data!$C:$AC,27,FALSE)</f>
        <v>TVK;PSTB;TVDR;TVF;TVG;TVP</v>
      </c>
      <c r="T150" s="12" t="str">
        <f>VLOOKUP($A150,Data!$C:$AC,26,FALSE)</f>
        <v>TEC003070;TEC003030</v>
      </c>
      <c r="U150" s="12" t="str">
        <f>VLOOKUP($A150,Data!$C:$T,17,FALSE)</f>
        <v>Cereals</v>
      </c>
      <c r="V150" s="12" t="str">
        <f>VLOOKUP($A150,Data!$C:$X,19,FALSE)</f>
        <v>Academic researchers in cereal science; International and national agencies supporting agricultural development; Cereal processors and companies supplying the agricultural sector.</v>
      </c>
      <c r="W150" s="6" t="str">
        <f t="shared" si="13"/>
        <v>https://shop.bdspublishing.com/store/bds/detail/workgroup/3-190-52982</v>
      </c>
      <c r="X150" s="14">
        <f>VLOOKUP($A150,Data!$C:$T,18,FALSE)</f>
        <v>52982</v>
      </c>
      <c r="Y150" s="8" t="s">
        <v>121</v>
      </c>
      <c r="Z150" s="6">
        <f t="shared" si="14"/>
        <v>22.638000000000002</v>
      </c>
    </row>
    <row r="151" spans="1:26" x14ac:dyDescent="0.25">
      <c r="A151" s="7">
        <v>9781786760326</v>
      </c>
      <c r="B151" s="12" t="str">
        <f>VLOOKUP($A151,Data!$C:$T,4,FALSE)</f>
        <v>Achieving sustainable cultivation of apples</v>
      </c>
      <c r="C151" s="12" t="str">
        <f>VLOOKUP($A151,Data!$C:$T,5,FALSE)</f>
        <v/>
      </c>
      <c r="D151" s="7">
        <f>VLOOKUP($A151,Data!$C:$T,2,FALSE)</f>
        <v>9781786760357</v>
      </c>
      <c r="E151" s="7">
        <f>VLOOKUP($A151,Data!$C:$T,3,FALSE)</f>
        <v>9781786760340</v>
      </c>
      <c r="F151" s="7" t="str">
        <f>VLOOKUP($A151,Data!$C:$AC,24,FALSE)</f>
        <v>10.19103/AS.2016.0017</v>
      </c>
      <c r="G151" s="9" t="str">
        <f>VLOOKUP($A151,Data!$C:$T,6,FALSE)</f>
        <v>Hardback</v>
      </c>
      <c r="H151" s="9">
        <f>VLOOKUP($A151,Data!$C:$T,7,FALSE)</f>
        <v>18</v>
      </c>
      <c r="I151" s="9" t="str">
        <f>VLOOKUP($A151,Data!$C:$T,8,FALSE)</f>
        <v>Active</v>
      </c>
      <c r="J151" s="16">
        <f>VLOOKUP($A151,Data!$C:$T,9,FALSE)</f>
        <v>42902</v>
      </c>
      <c r="K151" s="12" t="str">
        <f>VLOOKUP($A151,Data!$C:$T,15,FALSE)</f>
        <v>Edited by: Kate Evans, Washington State University, USA</v>
      </c>
      <c r="L151" s="12" t="str">
        <f>VLOOKUP($A151,Data!$C:$T,16,FALSE)</f>
        <v>Originating in Central Asia, apples are one of the most important fruits globally and are grown in over 100 countries. Apple cultivation faces a number of challenges. Increasing global competition has put the focus on lowering costs whilst further improving sensory quality and shelf-life. There is a need to reduce inputs such as water, fertiliser and labour, both to save costs and reduce environmentally-damaging emissions and pollution. There is a continual battle with fungal, viral and bacterial diseases as well as insect pests. In the long term there is a need for new varieties able to withstand disease or more extreme conditions associated with climate change. This means preserving genetic variety and exploiting new molecular breeding techniques opened up by the sequencing of the apple genome in 2010.&lt;br&gt;&lt;br&gt;Drawing on an international range of expertise, this collection focuses on ways of improving the cultivation of apples as a food crop at each step in the value chain, from breeding through to post-harvest storage. The book first reviews research in apple physiology and breeding. The following sections focus on cultivation techniques through to post-harvest storage, followed by a discussion of diseases and pests and their management. Concluding chapters address wider issues such as economics, consumer trends and sustainability.&lt;br&gt;&lt;br&gt;&lt;i&gt;Achieving sustainable cultivation of apples &lt;/i&gt;will be a standard reference for fruit and horticultural scientists in universities, government and other research centres and companies producing apples.</v>
      </c>
      <c r="M151" s="9">
        <f>VLOOKUP($A151,Data!$C:$T,14,FALSE)</f>
        <v>616</v>
      </c>
      <c r="N151" s="9">
        <f>VLOOKUP($A151,Data!$C:$T,11,FALSE)</f>
        <v>190</v>
      </c>
      <c r="O151" s="9">
        <f>VLOOKUP($A151,Data!$C:$T,12,FALSE)</f>
        <v>245</v>
      </c>
      <c r="P151" s="9">
        <f>VLOOKUP($A151,Data!$C:$T,13,FALSE)</f>
        <v>230</v>
      </c>
      <c r="Q151" s="9">
        <f t="shared" si="12"/>
        <v>340</v>
      </c>
      <c r="R151" s="12" t="str">
        <f>VLOOKUP($A151,Data!$C:$AC,25,FALSE)</f>
        <v>TVS;TVF;TVG</v>
      </c>
      <c r="S151" s="12" t="str">
        <f>VLOOKUP($A151,Data!$C:$AC,27,FALSE)</f>
        <v>TVS;TVF;TVG</v>
      </c>
      <c r="T151" s="12" t="str">
        <f>VLOOKUP($A151,Data!$C:$AC,26,FALSE)</f>
        <v>TEC003070;SCI073000</v>
      </c>
      <c r="U151" s="12" t="str">
        <f>VLOOKUP($A151,Data!$C:$T,17,FALSE)</f>
        <v>Horticulture</v>
      </c>
      <c r="V151" s="12" t="str">
        <f>VLOOKUP($A151,Data!$C:$X,19,FALSE)</f>
        <v>Academic researchers in horticultural science; Government agencies supporting horticulture; Fruit and vegetable processors</v>
      </c>
      <c r="W151" s="6" t="str">
        <f t="shared" si="13"/>
        <v>https://shop.bdspublishing.com/store/bds/detail/workGroup/3-190-52574</v>
      </c>
      <c r="X151" s="14">
        <f>VLOOKUP($A151,Data!$C:$T,18,FALSE)</f>
        <v>52574</v>
      </c>
      <c r="Y151" s="8" t="s">
        <v>118</v>
      </c>
      <c r="Z151" s="2">
        <f t="shared" si="14"/>
        <v>20.327999999999999</v>
      </c>
    </row>
    <row r="152" spans="1:26" x14ac:dyDescent="0.25">
      <c r="A152" s="7">
        <v>9781786761965</v>
      </c>
      <c r="B152" s="12" t="str">
        <f>VLOOKUP($A152,Data!$C:$T,4,FALSE)</f>
        <v>Rice insect pests and their management</v>
      </c>
      <c r="C152" s="12" t="str">
        <f>VLOOKUP($A152,Data!$C:$T,5,FALSE)</f>
        <v/>
      </c>
      <c r="D152" s="7">
        <f>VLOOKUP($A152,Data!$C:$T,2,FALSE)</f>
        <v>9781786761996</v>
      </c>
      <c r="E152" s="7">
        <f>VLOOKUP($A152,Data!$C:$T,3,FALSE)</f>
        <v>9781786761989</v>
      </c>
      <c r="F152" s="7" t="str">
        <f>VLOOKUP($A152,Data!$C:$AC,24,FALSE)</f>
        <v>10.19103/AS.2017.0038</v>
      </c>
      <c r="G152" s="9" t="str">
        <f>VLOOKUP($A152,Data!$C:$T,6,FALSE)</f>
        <v>Hardback</v>
      </c>
      <c r="H152" s="9">
        <f>VLOOKUP($A152,Data!$C:$T,7,FALSE)</f>
        <v>50</v>
      </c>
      <c r="I152" s="9" t="str">
        <f>VLOOKUP($A152,Data!$C:$T,8,FALSE)</f>
        <v>Active</v>
      </c>
      <c r="J152" s="16">
        <f>VLOOKUP($A152,Data!$C:$T,9,FALSE)</f>
        <v>42902</v>
      </c>
      <c r="K152" s="12" t="str">
        <f>VLOOKUP($A152,Data!$C:$T,15,FALSE)</f>
        <v>E.A. Heinrichs, Francis E. Nwilene, Michael J. Stout, Buyung A. R. Hadi and Thais Freitas</v>
      </c>
      <c r="L152" s="12" t="str">
        <f>VLOOKUP($A152,Data!$C:$T,16,FALSE)</f>
        <v>&lt;b&gt;"For anyone who wants information on the insect pests of rice, this book provides an enormous amount of information about the root and stem feeders, stem borers, gall midges, leafhoppers, planthoppers, foliage feeders and panicle feeders, together with colour illustrations and line drawings, supported by an extensive list of references to each chapter. For each insect, information is given on their distribution, host plants, their biology/ecology and plant damage they cause."&lt;/b&gt;&lt;br&gt;&lt;i&gt;Outlooks on Pest Management&lt;/i&gt;&lt;br&gt;&lt;br&gt;The rice plant is an ideal host for many insect species. All of the plant parts are vulnerable to insect-feeding from the time of sowing till harvest. There are over 800 insect species damaging rice in one way or another, although the majority of them do very little damage. In tropical Asia only about 20 species are of major importance. In Africa, 15 species of insects are considered major rice pests and in the Americas about 20 species are considered major pests.&lt;br&gt;&lt;br&gt;To develop effective pest management strategies, it is essential to properly identify and understand the biology and ecology of insect pests and the arthropods that help regulate their populations. This book effectively utilizes the unique knowledge and expertise of leading rice entomologists from Africa, Asia and the Americas to provide the first global coverage of rice insect pests. The discussion of each pest includes geographical distribution, plant hosts other than rice, description and
biology, plant damage and ecology.</v>
      </c>
      <c r="M152" s="9">
        <f>VLOOKUP($A152,Data!$C:$T,14,FALSE)</f>
        <v>292</v>
      </c>
      <c r="N152" s="9">
        <f>VLOOKUP($A152,Data!$C:$T,11,FALSE)</f>
        <v>180</v>
      </c>
      <c r="O152" s="9">
        <f>VLOOKUP($A152,Data!$C:$T,12,FALSE)</f>
        <v>235</v>
      </c>
      <c r="P152" s="9">
        <f>VLOOKUP($A152,Data!$C:$T,13,FALSE)</f>
        <v>215</v>
      </c>
      <c r="Q152" s="9">
        <f t="shared" si="12"/>
        <v>325</v>
      </c>
      <c r="R152" s="12" t="str">
        <f>VLOOKUP($A152,Data!$C:$AC,25,FALSE)</f>
        <v>PSVT7;TVF;TVKC;TVP</v>
      </c>
      <c r="S152" s="12" t="str">
        <f>VLOOKUP($A152,Data!$C:$AC,27,FALSE)</f>
        <v>PSVA;TVF;TVK;TVP</v>
      </c>
      <c r="T152" s="12" t="str">
        <f>VLOOKUP($A152,Data!$C:$AC,26,FALSE)</f>
        <v>SCI025000;TEC003070;TEC058000</v>
      </c>
      <c r="U152" s="12" t="str">
        <f>VLOOKUP($A152,Data!$C:$T,17,FALSE)</f>
        <v>Crop insect pests, plant diseases &amp; weeds</v>
      </c>
      <c r="V152" s="12" t="str">
        <f>VLOOKUP($A152,Data!$C:$X,19,FALSE)</f>
        <v>Academic researchers in entomology and integrated pest management (IPM); government and non-governmental agencies supporting rice cultivation</v>
      </c>
      <c r="W152" s="6" t="str">
        <f t="shared" si="13"/>
        <v>https://shop.bdspublishing.com/store/bds/detail/workGroup/3-190-54186</v>
      </c>
      <c r="X152" s="14">
        <f>VLOOKUP($A152,Data!$C:$T,18,FALSE)</f>
        <v>54186</v>
      </c>
      <c r="Y152" s="8" t="s">
        <v>118</v>
      </c>
      <c r="Z152" s="2">
        <f t="shared" si="14"/>
        <v>9.636000000000001</v>
      </c>
    </row>
    <row r="153" spans="1:26" x14ac:dyDescent="0.25">
      <c r="A153" s="7">
        <v>9781786760081</v>
      </c>
      <c r="B153" s="12" t="str">
        <f>VLOOKUP($A153,Data!$C:$T,4,FALSE)</f>
        <v>Achieving sustainable cultivation of maize Volume 1</v>
      </c>
      <c r="C153" s="12" t="str">
        <f>VLOOKUP($A153,Data!$C:$T,5,FALSE)</f>
        <v>From improved varieties to local applications</v>
      </c>
      <c r="D153" s="7">
        <f>VLOOKUP($A153,Data!$C:$T,2,FALSE)</f>
        <v>9781786760111</v>
      </c>
      <c r="E153" s="7">
        <f>VLOOKUP($A153,Data!$C:$T,3,FALSE)</f>
        <v>9781786760104</v>
      </c>
      <c r="F153" s="7" t="str">
        <f>VLOOKUP($A153,Data!$C:$AC,24,FALSE)</f>
        <v>10.19103/AS.2016.0001</v>
      </c>
      <c r="G153" s="9" t="str">
        <f>VLOOKUP($A153,Data!$C:$T,6,FALSE)</f>
        <v>Hardback</v>
      </c>
      <c r="H153" s="9">
        <f>VLOOKUP($A153,Data!$C:$T,7,FALSE)</f>
        <v>1</v>
      </c>
      <c r="I153" s="9" t="str">
        <f>VLOOKUP($A153,Data!$C:$T,8,FALSE)</f>
        <v>Active</v>
      </c>
      <c r="J153" s="16">
        <f>VLOOKUP($A153,Data!$C:$T,9,FALSE)</f>
        <v>42895</v>
      </c>
      <c r="K153" s="12" t="str">
        <f>VLOOKUP($A153,Data!$C:$T,15,FALSE)</f>
        <v>Edited by: Dave Watson, formerly CGIAR Maize Research Program Manager, CIMMYT, Mexico</v>
      </c>
      <c r="L153" s="12" t="str">
        <f>VLOOKUP($A153,Data!$C:$T,16,FALSE)</f>
        <v>Maize is one of the most important and widely grown cereal crops in the world and is a staple food for almost a billion people, particularly in the developing world. It has been estimated that maize yields need to increase by 60% by 2050.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maize at each step in the value chain, from breeding to post-harvest storage. Volume 1 reviews research on breeding and its use in improving nutritional quality and agronomic performance. It then goes on to discuss the challenges in translating these advances into effective outcomes for smallholders in the developing world.&lt;br&gt;&lt;br&gt;Achieving sustainable cultivation of maize Volume 1: From improved varieties to local applications will be a standard reference for cereal scientists in universities, government and other research centres and companies involved in maize cultivation. It is accompanied by Volume 2 which reviews improvements in cultivation techniques as well as the management of pests and diseases.</v>
      </c>
      <c r="M153" s="9">
        <f>VLOOKUP($A153,Data!$C:$T,14,FALSE)</f>
        <v>348</v>
      </c>
      <c r="N153" s="9">
        <f>VLOOKUP($A153,Data!$C:$T,11,FALSE)</f>
        <v>150</v>
      </c>
      <c r="O153" s="9">
        <f>VLOOKUP($A153,Data!$C:$T,12,FALSE)</f>
        <v>195</v>
      </c>
      <c r="P153" s="9">
        <f>VLOOKUP($A153,Data!$C:$T,13,FALSE)</f>
        <v>180</v>
      </c>
      <c r="Q153" s="9">
        <f t="shared" si="12"/>
        <v>270</v>
      </c>
      <c r="R153" s="12" t="str">
        <f>VLOOKUP($A153,Data!$C:$AC,25,FALSE)</f>
        <v>TVKC;PSTD;PSTL;PSTS;TVF;TVG;TVM</v>
      </c>
      <c r="S153" s="12" t="str">
        <f>VLOOKUP($A153,Data!$C:$AC,27,FALSE)</f>
        <v>TVK;PST;TVF;TVG;TVM</v>
      </c>
      <c r="T153" s="12" t="str">
        <f>VLOOKUP($A153,Data!$C:$AC,26,FALSE)</f>
        <v>TEC003070;TEC003030</v>
      </c>
      <c r="U153" s="12" t="str">
        <f>VLOOKUP($A153,Data!$C:$T,17,FALSE)</f>
        <v>Cereals</v>
      </c>
      <c r="V153" s="12" t="str">
        <f>VLOOKUP($A153,Data!$C:$X,19,FALSE)</f>
        <v>Academic researchers in cereal science; International and national agencies supporting agricultural development; Cereal processors and companies supplying the agricultural sector (e.g. seed companies)</v>
      </c>
      <c r="W153" s="6" t="str">
        <f t="shared" si="13"/>
        <v>https://shop.bdspublishing.com/store/bds/detail/workGroup/3-190-136546</v>
      </c>
      <c r="X153" s="14">
        <v>136546</v>
      </c>
      <c r="Y153" s="8" t="s">
        <v>118</v>
      </c>
      <c r="Z153" s="2">
        <f t="shared" si="14"/>
        <v>11.484</v>
      </c>
    </row>
    <row r="154" spans="1:26" x14ac:dyDescent="0.25">
      <c r="A154" s="7">
        <v>9781786760562</v>
      </c>
      <c r="B154" s="12" t="str">
        <f>VLOOKUP($A154,Data!$C:$T,4,FALSE)</f>
        <v>Ensuring safety and quality in the production of beef Volume 1</v>
      </c>
      <c r="C154" s="12" t="str">
        <f>VLOOKUP($A154,Data!$C:$T,5,FALSE)</f>
        <v>Safety</v>
      </c>
      <c r="D154" s="7">
        <f>VLOOKUP($A154,Data!$C:$T,2,FALSE)</f>
        <v>9781786760593</v>
      </c>
      <c r="E154" s="7">
        <f>VLOOKUP($A154,Data!$C:$T,3,FALSE)</f>
        <v>9781786760586</v>
      </c>
      <c r="F154" s="7" t="str">
        <f>VLOOKUP($A154,Data!$C:$AC,24,FALSE)</f>
        <v>10.19103/AS.2016.0008</v>
      </c>
      <c r="G154" s="9" t="str">
        <f>VLOOKUP($A154,Data!$C:$T,6,FALSE)</f>
        <v>Hardback</v>
      </c>
      <c r="H154" s="9">
        <f>VLOOKUP($A154,Data!$C:$T,7,FALSE)</f>
        <v>11</v>
      </c>
      <c r="I154" s="9" t="str">
        <f>VLOOKUP($A154,Data!$C:$T,8,FALSE)</f>
        <v>Active</v>
      </c>
      <c r="J154" s="16">
        <f>VLOOKUP($A154,Data!$C:$T,9,FALSE)</f>
        <v>42895</v>
      </c>
      <c r="K154" s="12" t="str">
        <f>VLOOKUP($A154,Data!$C:$T,15,FALSE)</f>
        <v>Edited by Professor Gary R. Acuff, Texas A&amp;M University, USA and Professor James S. Dickson, Iowa State University, USA</v>
      </c>
      <c r="L154" s="12" t="str">
        <f>VLOOKUP($A154,Data!$C:$T,16,FALSE)</f>
        <v>&lt;b&gt;"Overall, Drs Acuff and Dickson have produced a truly international and model reference here; it reflects robust research-based knowledge and best practices across the entire supply chain of the beef industry.  Authors reflect international expertise, and the topics are well-organized and germane to beef’s role in public health.  Each author has compiled a very comprehensive discussion of their respective topics; but each chapter is ultimately comprehensible on food safety issues for even the less-knowledgeable reader.  The text reflects the thoughts and knowledge of some of the best food safety minds in the business… all-in-all, a great read!"&lt;/b&gt;&lt;br&gt;&lt;i&gt;Meat Science&lt;/i&gt;&lt;br&gt;&lt;br&gt;Beef production faces a range of challenges. There is an ongoing need to ensure safety in the face of threats from zoonoses and other contaminants, particularly in more intensive beef production systems and with more complex supply chains (allowing potentially broader transmission). At the same time, consumers have ever higher expectations of sensory and nutritional quality.&lt;br&gt;&lt;br&gt;Drawing on an international range of expertise, this book reviews research addressing safety challenges in beef production. The first part of the book addresses pathogenic risks on the farm, developments in detection techniques and safety management. The second part of the book reviews safety issues in the rest of the supply chain, from slaughterhouse operations to management of the cold chain and consumer handling of fresh beef.&lt;br&gt;&lt;br&gt;&lt;i&gt;Ensuring safety and quality in the production of beef Volume 1: Safety&lt;/i&gt; will be a standard reference for animal and food scientists in universities, government and other research centres and companies involved in beef production. It is accompanied by Volume 2 which reviews quality issues in beef production.</v>
      </c>
      <c r="M154" s="9">
        <f>VLOOKUP($A154,Data!$C:$T,14,FALSE)</f>
        <v>252</v>
      </c>
      <c r="N154" s="9">
        <f>VLOOKUP($A154,Data!$C:$T,11,FALSE)</f>
        <v>130</v>
      </c>
      <c r="O154" s="9">
        <f>VLOOKUP($A154,Data!$C:$T,12,FALSE)</f>
        <v>170</v>
      </c>
      <c r="P154" s="9">
        <f>VLOOKUP($A154,Data!$C:$T,13,FALSE)</f>
        <v>155</v>
      </c>
      <c r="Q154" s="9">
        <f t="shared" si="12"/>
        <v>235</v>
      </c>
      <c r="R154" s="12" t="str">
        <f>VLOOKUP($A154,Data!$C:$AC,25,FALSE)</f>
        <v>TVHB;TVF;TVG</v>
      </c>
      <c r="S154" s="12" t="str">
        <f>VLOOKUP($A154,Data!$C:$AC,27,FALSE)</f>
        <v>TVHB;TVF;TVG</v>
      </c>
      <c r="T154" s="12" t="str">
        <f>VLOOKUP($A154,Data!$C:$AC,26,FALSE)</f>
        <v>TEC003070;TEC003020</v>
      </c>
      <c r="U154" s="12" t="str">
        <f>VLOOKUP($A154,Data!$C:$T,17,FALSE)</f>
        <v>Beef</v>
      </c>
      <c r="V154" s="12" t="str">
        <f>VLOOKUP($A154,Data!$C:$X,19,FALSE)</f>
        <v>Academic researchers in meat, dairy and animal science; Government agencies responsible for food safety/quality and livestock farming; Meat and dairy processors</v>
      </c>
      <c r="W154" s="6" t="str">
        <f t="shared" si="13"/>
        <v>https://shop.bdspublishing.com/store/bds/detail/workGroup/3-190-52604</v>
      </c>
      <c r="X154" s="14">
        <f>VLOOKUP($A154,Data!$C:$T,18,FALSE)</f>
        <v>52604</v>
      </c>
      <c r="Y154" s="8" t="s">
        <v>118</v>
      </c>
      <c r="Z154" s="2">
        <f t="shared" si="14"/>
        <v>8.3160000000000007</v>
      </c>
    </row>
    <row r="155" spans="1:26" x14ac:dyDescent="0.25">
      <c r="A155" s="7">
        <v>9781786760487</v>
      </c>
      <c r="B155" s="12" t="str">
        <f>VLOOKUP($A155,Data!$C:$T,4,FALSE)</f>
        <v>Achieving sustainable production of milk Volume 2</v>
      </c>
      <c r="C155" s="12" t="str">
        <f>VLOOKUP($A155,Data!$C:$T,5,FALSE)</f>
        <v>Safety, quality and sustainability</v>
      </c>
      <c r="D155" s="7">
        <f>VLOOKUP($A155,Data!$C:$T,2,FALSE)</f>
        <v>9781786760517</v>
      </c>
      <c r="E155" s="7">
        <f>VLOOKUP($A155,Data!$C:$T,3,FALSE)</f>
        <v>9781786760500</v>
      </c>
      <c r="F155" s="7" t="str">
        <f>VLOOKUP($A155,Data!$C:$AC,24,FALSE)</f>
        <v>10.19103/AS.2016.0005.02</v>
      </c>
      <c r="G155" s="9" t="str">
        <f>VLOOKUP($A155,Data!$C:$T,6,FALSE)</f>
        <v>Hardback</v>
      </c>
      <c r="H155" s="9">
        <f>VLOOKUP($A155,Data!$C:$T,7,FALSE)</f>
        <v>9</v>
      </c>
      <c r="I155" s="9" t="str">
        <f>VLOOKUP($A155,Data!$C:$T,8,FALSE)</f>
        <v>Active</v>
      </c>
      <c r="J155" s="16">
        <f>VLOOKUP($A155,Data!$C:$T,9,FALSE)</f>
        <v>42892</v>
      </c>
      <c r="K155" s="12" t="str">
        <f>VLOOKUP($A155,Data!$C:$T,15,FALSE)</f>
        <v>Edited by: Nico van Belzen, Director General of the International Dairy Federation (IDF), Belgium</v>
      </c>
      <c r="L155" s="12" t="str">
        <f>VLOOKUP($A155,Data!$C:$T,16,FALSE)</f>
        <v>&lt;b&gt;”All three volumes of &lt;i&gt;Achieving sustainable production of milk&lt;/i&gt; should be considered as a whole…Over more than 1200 pages, the authors review all fields of milk production, beginning with milk composition, genetics and breeding, safety and milk quality, sustainability of milk production as well as dairy herd management, health, welfare and nutrition of dairy. All three volumes could be considered a standard reference for graduate students in the fields of dairy science and veterinary medicine, animal and dairy scientists at universities and other research centres, and also those in governments and companies involved or working in the field of milk production.”&lt;/b&gt;&lt;br&gt;&lt;i&gt; Animal Feed Science and Technology&lt;/i&gt;&lt;br&gt;&lt;br&gt;In meeting rising demand, more intensive dairying systems face a range of challenges such as maintaining high standards of safety in the face of the continuing threat from zoonoses, whilst sustaining nutritional and sensory quality. At the same time farms need to become more efficient and sustainable. Finally, farming must also meet higher standards of animal health and welfare. Smallholder systems in developing countries face problems such as poor cattle nutrition, low productivity and vulnerability to disease which impact on safety, quality, sustainability and animal welfare.&lt;br&gt;&lt;br&gt;Drawing on an international range of expertise, this book reviews research addressing safety, quality and sustainability. Part 1 reviews pathogens affecting milk, their detection and control. The second part of the book discusses the environmental impact of dairy farming and ways it can be better managed, from improved nutrition to ways of protecting biodiversity. The book also reviews ways of supporting smallholders improve dairy farming in the developing world.&lt;br&gt;&lt;br&gt;&lt;i&gt;Achieving sustainable production of milk Volume 2: Safety, quality and sustainability&lt;/i&gt; will be a standard reference for animal and dairy scientists in universities, government and other research centres and companies involved in milk production. It is accompanied by two further volumes which review milk composition, genetics and breeding as well as dairy herd management and welfare.</v>
      </c>
      <c r="M155" s="9">
        <f>VLOOKUP($A155,Data!$C:$T,14,FALSE)</f>
        <v>432</v>
      </c>
      <c r="N155" s="9">
        <f>VLOOKUP($A155,Data!$C:$T,11,FALSE)</f>
        <v>170</v>
      </c>
      <c r="O155" s="9">
        <f>VLOOKUP($A155,Data!$C:$T,12,FALSE)</f>
        <v>220</v>
      </c>
      <c r="P155" s="9">
        <f>VLOOKUP($A155,Data!$C:$T,13,FALSE)</f>
        <v>205</v>
      </c>
      <c r="Q155" s="9">
        <f t="shared" si="12"/>
        <v>305</v>
      </c>
      <c r="R155" s="12" t="str">
        <f>VLOOKUP($A155,Data!$C:$AC,25,FALSE)</f>
        <v>TVHF;TVD;TVF;TVG</v>
      </c>
      <c r="S155" s="12" t="str">
        <f>VLOOKUP($A155,Data!$C:$AC,27,FALSE)</f>
        <v>TVHF;TVD;TVF;TVG</v>
      </c>
      <c r="T155" s="12" t="str">
        <f>VLOOKUP($A155,Data!$C:$AC,26,FALSE)</f>
        <v>TEC003070;TEC003020</v>
      </c>
      <c r="U155" s="12" t="str">
        <f>VLOOKUP($A155,Data!$C:$T,17,FALSE)</f>
        <v>Dairy</v>
      </c>
      <c r="V155" s="12" t="str">
        <f>VLOOKUP($A155,Data!$C:$X,19,FALSE)</f>
        <v>Academic researchers in meat, dairy and animal science; Government agencies responsible for food safety/quality and livestock farming; Meat and dairy processors</v>
      </c>
      <c r="W155" s="6" t="str">
        <f t="shared" si="13"/>
        <v>https://shop.bdspublishing.com/store/bds/detail/workGroup/3-190-137377</v>
      </c>
      <c r="X155" s="14">
        <v>137377</v>
      </c>
      <c r="Y155" s="8" t="s">
        <v>118</v>
      </c>
      <c r="Z155" s="2">
        <f t="shared" si="14"/>
        <v>14.256</v>
      </c>
    </row>
    <row r="156" spans="1:26" x14ac:dyDescent="0.25">
      <c r="A156" s="7">
        <v>9781786760241</v>
      </c>
      <c r="B156" s="12" t="str">
        <f>VLOOKUP($A156,Data!$C:$T,4,FALSE)</f>
        <v>Achieving sustainable cultivation of rice Volume 1</v>
      </c>
      <c r="C156" s="12" t="str">
        <f>VLOOKUP($A156,Data!$C:$T,5,FALSE)</f>
        <v>Breeding for higher yield and quality</v>
      </c>
      <c r="D156" s="7">
        <f>VLOOKUP($A156,Data!$C:$T,2,FALSE)</f>
        <v>9781786760272</v>
      </c>
      <c r="E156" s="7">
        <f>VLOOKUP($A156,Data!$C:$T,3,FALSE)</f>
        <v>9781786760265</v>
      </c>
      <c r="F156" s="7" t="str">
        <f>VLOOKUP($A156,Data!$C:$AC,24,FALSE)</f>
        <v>10.19103/AS.2016.0003.1</v>
      </c>
      <c r="G156" s="9" t="str">
        <f>VLOOKUP($A156,Data!$C:$T,6,FALSE)</f>
        <v>Hardback</v>
      </c>
      <c r="H156" s="9">
        <f>VLOOKUP($A156,Data!$C:$T,7,FALSE)</f>
        <v>3</v>
      </c>
      <c r="I156" s="9" t="str">
        <f>VLOOKUP($A156,Data!$C:$T,8,FALSE)</f>
        <v>Active</v>
      </c>
      <c r="J156" s="16">
        <f>VLOOKUP($A156,Data!$C:$T,9,FALSE)</f>
        <v>42877</v>
      </c>
      <c r="K156" s="12" t="str">
        <f>VLOOKUP($A156,Data!$C:$T,15,FALSE)</f>
        <v>Edited by: Takuji Sasaki, Tokyo University of Agriculture, Japan</v>
      </c>
      <c r="L156" s="12" t="str">
        <f>VLOOKUP($A156,Data!$C:$T,16,FALSE)</f>
        <v>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rice at each step in the value chain, from breeding to post-harvest storage. Volume 1 reviews research in physiology and breeding and its application to produce varieties with improved traits such as higher yields. It then goes on to discuss nutritional and other aspects of rice quality and the ways these can be enhanced.&lt;br&gt;&lt;br&gt;&lt;i&gt;Achieving sustainable cultivation of rice Volume 1: Breeding for higher quality and yield&lt;/i&gt; will be a standard reference for rice scientists in universities, government and other research centres and companies involved in rice cultivation. It is accompanied by Volume 2 which reviews improvements in cultivation techniques, pest and disease management.</v>
      </c>
      <c r="M156" s="9">
        <f>VLOOKUP($A156,Data!$C:$T,14,FALSE)</f>
        <v>300</v>
      </c>
      <c r="N156" s="9">
        <f>VLOOKUP($A156,Data!$C:$T,11,FALSE)</f>
        <v>140</v>
      </c>
      <c r="O156" s="9">
        <f>VLOOKUP($A156,Data!$C:$T,12,FALSE)</f>
        <v>180</v>
      </c>
      <c r="P156" s="9">
        <f>VLOOKUP($A156,Data!$C:$T,13,FALSE)</f>
        <v>170</v>
      </c>
      <c r="Q156" s="9">
        <f t="shared" si="12"/>
        <v>250</v>
      </c>
      <c r="R156" s="12" t="str">
        <f>VLOOKUP($A156,Data!$C:$AC,25,FALSE)</f>
        <v>TVKC;PSTD;PSTL;TVF;TVG;TVKF</v>
      </c>
      <c r="S156" s="12" t="str">
        <f>VLOOKUP($A156,Data!$C:$AC,27,FALSE)</f>
        <v>TVK;PST;TVDR;TVF;TVG</v>
      </c>
      <c r="T156" s="12" t="str">
        <f>VLOOKUP($A156,Data!$C:$AC,26,FALSE)</f>
        <v>TEC003070;TEC003030</v>
      </c>
      <c r="U156" s="12" t="str">
        <f>VLOOKUP($A156,Data!$C:$T,17,FALSE)</f>
        <v>Cereals</v>
      </c>
      <c r="V156" s="12" t="str">
        <f>VLOOKUP($A156,Data!$C:$X,19,FALSE)</f>
        <v>Academic researchers in cereal science; International and national agencies supporting agricultural development; Cereal processors and companies supplying the agricultural sector</v>
      </c>
      <c r="W156" s="6" t="str">
        <f t="shared" si="13"/>
        <v>https://shop.bdspublishing.com/store/bds/detail/workGroup/3-190-52888</v>
      </c>
      <c r="X156" s="14">
        <f>VLOOKUP($A156,Data!$C:$T,18,FALSE)</f>
        <v>52888</v>
      </c>
      <c r="Y156" s="8" t="s">
        <v>118</v>
      </c>
      <c r="Z156" s="2">
        <f t="shared" si="14"/>
        <v>9.9</v>
      </c>
    </row>
    <row r="157" spans="1:26" x14ac:dyDescent="0.25">
      <c r="A157" s="7">
        <v>9781786760289</v>
      </c>
      <c r="B157" s="12" t="str">
        <f>VLOOKUP($A157,Data!$C:$T,4,FALSE)</f>
        <v>Achieving sustainable cultivation of rice Volume 2</v>
      </c>
      <c r="C157" s="12" t="str">
        <f>VLOOKUP($A157,Data!$C:$T,5,FALSE)</f>
        <v>Cultivation, pest and disease management</v>
      </c>
      <c r="D157" s="7">
        <f>VLOOKUP($A157,Data!$C:$T,2,FALSE)</f>
        <v>9781786760319</v>
      </c>
      <c r="E157" s="7">
        <f>VLOOKUP($A157,Data!$C:$T,3,FALSE)</f>
        <v>9781786760302</v>
      </c>
      <c r="F157" s="7" t="str">
        <f>VLOOKUP($A157,Data!$C:$AC,24,FALSE)</f>
        <v>10.19103/AS.2016.0003.2</v>
      </c>
      <c r="G157" s="9" t="str">
        <f>VLOOKUP($A157,Data!$C:$T,6,FALSE)</f>
        <v>Hardback</v>
      </c>
      <c r="H157" s="9">
        <f>VLOOKUP($A157,Data!$C:$T,7,FALSE)</f>
        <v>4</v>
      </c>
      <c r="I157" s="9" t="str">
        <f>VLOOKUP($A157,Data!$C:$T,8,FALSE)</f>
        <v>Active</v>
      </c>
      <c r="J157" s="16">
        <f>VLOOKUP($A157,Data!$C:$T,9,FALSE)</f>
        <v>42877</v>
      </c>
      <c r="K157" s="12" t="str">
        <f>VLOOKUP($A157,Data!$C:$T,15,FALSE)</f>
        <v>Edited by: Takuji Sasaki, Tokyo University of Agriculture, Japan</v>
      </c>
      <c r="L157" s="12" t="str">
        <f>VLOOKUP($A157,Data!$C:$T,16,FALSE)</f>
        <v>Rice is one of the most important foods in the world. As the demand for rice continues to increase, there is an urgent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rice at each step in the value chain, from breeding to post-harvest storage. Volume 2 reviews research in improving cultivation in such areas as irrigation and nutrition as well as developments in disease and pest management.&lt;br&gt;&lt;br&gt;&lt;i&gt;Achieving sustainable cultivation of rice Volume 2: Cultivation, pest and disease management&lt;/i&gt; will be a standard reference for rice scientists in universities, government and other research centres and companies involved in rice cultivation. It is accompanied by Volume 1 which reviews research in breeding, nutritional and other aspects of rice quality.</v>
      </c>
      <c r="M157" s="9">
        <f>VLOOKUP($A157,Data!$C:$T,14,FALSE)</f>
        <v>438</v>
      </c>
      <c r="N157" s="9">
        <f>VLOOKUP($A157,Data!$C:$T,11,FALSE)</f>
        <v>150</v>
      </c>
      <c r="O157" s="9">
        <f>VLOOKUP($A157,Data!$C:$T,12,FALSE)</f>
        <v>195</v>
      </c>
      <c r="P157" s="9">
        <f>VLOOKUP($A157,Data!$C:$T,13,FALSE)</f>
        <v>180</v>
      </c>
      <c r="Q157" s="9">
        <f t="shared" si="12"/>
        <v>270</v>
      </c>
      <c r="R157" s="12" t="str">
        <f>VLOOKUP($A157,Data!$C:$AC,25,FALSE)</f>
        <v>TVKC;PSTP;PSTS;TVDR;TVF;TVG;TVP</v>
      </c>
      <c r="S157" s="12" t="str">
        <f>VLOOKUP($A157,Data!$C:$AC,27,FALSE)</f>
        <v>TVK;PST;TVDR;TVF;TVG;TVP</v>
      </c>
      <c r="T157" s="12" t="str">
        <f>VLOOKUP($A157,Data!$C:$AC,26,FALSE)</f>
        <v>TEC003070;TEC003030</v>
      </c>
      <c r="U157" s="12" t="str">
        <f>VLOOKUP($A157,Data!$C:$T,17,FALSE)</f>
        <v>Cereals</v>
      </c>
      <c r="V157" s="12" t="str">
        <f>VLOOKUP($A157,Data!$C:$X,19,FALSE)</f>
        <v>Academic researchers in cereal science; International and national agencies supporting agricultural development; Cereal processors and companies supplying the agricultural sector.</v>
      </c>
      <c r="W157" s="6" t="str">
        <f t="shared" si="13"/>
        <v>https://shop.bdspublishing.com/store/bds/detail/workGroup/3-190-52889</v>
      </c>
      <c r="X157" s="14">
        <f>VLOOKUP($A157,Data!$C:$T,18,FALSE)</f>
        <v>52889</v>
      </c>
      <c r="Y157" s="8" t="s">
        <v>118</v>
      </c>
      <c r="Z157" s="2">
        <f t="shared" si="14"/>
        <v>14.454000000000001</v>
      </c>
    </row>
    <row r="158" spans="1:26" x14ac:dyDescent="0.25">
      <c r="A158" s="7">
        <v>9781786760609</v>
      </c>
      <c r="B158" s="12" t="str">
        <f>VLOOKUP($A158,Data!$C:$T,4,FALSE)</f>
        <v>Ensuring safety and quality in the production of beef Volume 2</v>
      </c>
      <c r="C158" s="12" t="str">
        <f>VLOOKUP($A158,Data!$C:$T,5,FALSE)</f>
        <v>Quality</v>
      </c>
      <c r="D158" s="7">
        <f>VLOOKUP($A158,Data!$C:$T,2,FALSE)</f>
        <v>9781786760630</v>
      </c>
      <c r="E158" s="7">
        <f>VLOOKUP($A158,Data!$C:$T,3,FALSE)</f>
        <v>9781786760623</v>
      </c>
      <c r="F158" s="7" t="str">
        <f>VLOOKUP($A158,Data!$C:$AC,24,FALSE)</f>
        <v>10.19103/AS.2016.0009</v>
      </c>
      <c r="G158" s="9" t="str">
        <f>VLOOKUP($A158,Data!$C:$T,6,FALSE)</f>
        <v>Hardback</v>
      </c>
      <c r="H158" s="9">
        <f>VLOOKUP($A158,Data!$C:$T,7,FALSE)</f>
        <v>12</v>
      </c>
      <c r="I158" s="9" t="str">
        <f>VLOOKUP($A158,Data!$C:$T,8,FALSE)</f>
        <v>Active</v>
      </c>
      <c r="J158" s="16">
        <f>VLOOKUP($A158,Data!$C:$T,9,FALSE)</f>
        <v>42855</v>
      </c>
      <c r="K158" s="12" t="str">
        <f>VLOOKUP($A158,Data!$C:$T,15,FALSE)</f>
        <v>Edited by: Emeritus Professor Michael E. Dikeman, Kansas State University, USA</v>
      </c>
      <c r="L158" s="12" t="str">
        <f>VLOOKUP($A158,Data!$C:$T,16,FALSE)</f>
        <v>&lt;b&gt;"Overall, this new Burleigh Dodds text, Ensuring Safety and Quality in the Production of Beef, is a breath of fresh air.  It covers a mountain of factors that can contribute to beef demand.  It assembles a truly remarkable set of authors; scientists that have spent a career on their specific topics.  This text is a “must read”!!&lt;/b&gt;&lt;br&gt;&lt;i&gt;Meat Science&lt;/i&gt;&lt;br&gt;&lt;br&gt;Consumer expectations of sensory and nutritional quality have never been higher. Drawing on an international range of expertise, this book reviews research in understanding and improving the quality of beef. Part 1 reviews how breeding and growth affect carcass composition. Part 2 discusses aspects of husbandry affecting meat quality such as nutrition, metabolic modifiers and handling of cattle. The book then goes on to discuss factors affecting flavor, color and tenderness, as well as grading, packaging and methods for measuring sensory quality.&lt;br&gt;&lt;br&gt;&lt;i&gt;Ensuring safety and quality in the production of beef Volume 2: Quality&lt;/i&gt; will be a standard reference for animal and food scientists in universities, government and other research centres and companies involved in beef production. It is accompanied by Volume 1 which reviews safety issues in beef production.</v>
      </c>
      <c r="M158" s="9">
        <f>VLOOKUP($A158,Data!$C:$T,14,FALSE)</f>
        <v>442</v>
      </c>
      <c r="N158" s="9">
        <f>VLOOKUP($A158,Data!$C:$T,11,FALSE)</f>
        <v>170</v>
      </c>
      <c r="O158" s="9">
        <f>VLOOKUP($A158,Data!$C:$T,12,FALSE)</f>
        <v>220</v>
      </c>
      <c r="P158" s="9">
        <f>VLOOKUP($A158,Data!$C:$T,13,FALSE)</f>
        <v>205</v>
      </c>
      <c r="Q158" s="9">
        <f t="shared" si="12"/>
        <v>305</v>
      </c>
      <c r="R158" s="12" t="str">
        <f>VLOOKUP($A158,Data!$C:$AC,25,FALSE)</f>
        <v>TVHB;TVF;TVG</v>
      </c>
      <c r="S158" s="12" t="str">
        <f>VLOOKUP($A158,Data!$C:$AC,27,FALSE)</f>
        <v>TVHB;TVF;TVG</v>
      </c>
      <c r="T158" s="12" t="str">
        <f>VLOOKUP($A158,Data!$C:$AC,26,FALSE)</f>
        <v>TEC003070;TEC003020</v>
      </c>
      <c r="U158" s="12" t="str">
        <f>VLOOKUP($A158,Data!$C:$T,17,FALSE)</f>
        <v>Beef</v>
      </c>
      <c r="V158" s="12" t="str">
        <f>VLOOKUP($A158,Data!$C:$X,19,FALSE)</f>
        <v>Academic researchers in meat, dairy and animal science; Government agencies responsible for food safety/quality and livestock farming; Meat and dairy processors</v>
      </c>
      <c r="W158" s="6" t="str">
        <f t="shared" si="13"/>
        <v>https://shop.bdspublishing.com/store/bds/detail/workGroup/3-190-137407</v>
      </c>
      <c r="X158" s="14">
        <v>137407</v>
      </c>
      <c r="Y158" s="8" t="s">
        <v>118</v>
      </c>
      <c r="Z158" s="2">
        <f t="shared" si="14"/>
        <v>14.586</v>
      </c>
    </row>
    <row r="159" spans="1:26" x14ac:dyDescent="0.25">
      <c r="A159" s="7">
        <v>9781786760401</v>
      </c>
      <c r="B159" s="12" t="str">
        <f>VLOOKUP($A159,Data!$C:$T,4,FALSE)</f>
        <v>Achieving sustainable cultivation of tomatoes</v>
      </c>
      <c r="C159" s="12" t="str">
        <f>VLOOKUP($A159,Data!$C:$T,5,FALSE)</f>
        <v/>
      </c>
      <c r="D159" s="7">
        <f>VLOOKUP($A159,Data!$C:$T,2,FALSE)</f>
        <v>9781786760432</v>
      </c>
      <c r="E159" s="7">
        <f>VLOOKUP($A159,Data!$C:$T,3,FALSE)</f>
        <v>9781786760425</v>
      </c>
      <c r="F159" s="7" t="str">
        <f>VLOOKUP($A159,Data!$C:$AC,24,FALSE)</f>
        <v>10.19103/AS.2016.0007</v>
      </c>
      <c r="G159" s="9" t="str">
        <f>VLOOKUP($A159,Data!$C:$T,6,FALSE)</f>
        <v>Hardback</v>
      </c>
      <c r="H159" s="9">
        <f>VLOOKUP($A159,Data!$C:$T,7,FALSE)</f>
        <v>7</v>
      </c>
      <c r="I159" s="9" t="str">
        <f>VLOOKUP($A159,Data!$C:$T,8,FALSE)</f>
        <v>Active</v>
      </c>
      <c r="J159" s="16">
        <f>VLOOKUP($A159,Data!$C:$T,9,FALSE)</f>
        <v>42825</v>
      </c>
      <c r="K159" s="12" t="str">
        <f>VLOOKUP($A159,Data!$C:$T,15,FALSE)</f>
        <v>Edited by: Autar Mattoo, ARS-USDA, USA and Avtar K. Handa, Purdue University, USA</v>
      </c>
      <c r="L159" s="12" t="str">
        <f>VLOOKUP($A159,Data!$C:$T,16,FALSE)</f>
        <v>&lt;b&gt;"Authors have made remarkable efforts to balance background with basic-applied research findings enhancing the understanding of the various issues and techniques involved in tomato production, physiology, breeding and genetics…It is a valuable resource of modern knowledge for research academics and graduate students, and also applicable to consultants and managers involved in tomato R&amp;D, such as those in seed and chemical companies."&lt;/b&gt;&lt;br&gt;&lt;i&gt;Professor Daniel Leskovar in Chronica Horticulturae&lt;/i&gt;&lt;br&gt;&lt;br&gt;Tomatoes are the second most important vegetable crop in the world after potatoes. Originating in South America, they are now grown widely around the world. As the population continues to grow, there is a need to increase yields in the face of such challenges as climate change, threats from pests and diseases and the need to make cultivation more resource-efficient and sustainable.&lt;br&gt;&lt;br&gt;Drawing on an international range of expertise, this collection focuses on ways of improving the cultivation of tomatoes at each step in the value chain, from breeding to post-harvest storage. The book begins by looking at improvements in cultivation techniques, before moving on to review advances in ensuring genetic diversity, understanding of tomato physiology and breeding techniques. The collection concludes by discussing developments in understanding and managing pests and diseases.&lt;br&gt;&lt;br&gt;&lt;i&gt;Achieving sustainable cultivation of tomatoes &lt;/i&gt;will be a standard reference for horticultural scientists in universities, government and other research centres and companies involved in tomato cultivation.</v>
      </c>
      <c r="M159" s="9">
        <f>VLOOKUP($A159,Data!$C:$T,14,FALSE)</f>
        <v>566</v>
      </c>
      <c r="N159" s="9">
        <f>VLOOKUP($A159,Data!$C:$T,11,FALSE)</f>
        <v>180</v>
      </c>
      <c r="O159" s="9">
        <f>VLOOKUP($A159,Data!$C:$T,12,FALSE)</f>
        <v>235</v>
      </c>
      <c r="P159" s="9">
        <f>VLOOKUP($A159,Data!$C:$T,13,FALSE)</f>
        <v>215</v>
      </c>
      <c r="Q159" s="9">
        <f t="shared" si="12"/>
        <v>325</v>
      </c>
      <c r="R159" s="12" t="str">
        <f>VLOOKUP($A159,Data!$C:$AC,25,FALSE)</f>
        <v>TVS;PSTD;PSTL;PSTP;PSTS;TVDR;TVF;TVG;TVKF;TVP</v>
      </c>
      <c r="S159" s="12" t="str">
        <f>VLOOKUP($A159,Data!$C:$AC,27,FALSE)</f>
        <v>TVS;PST;TVDR;TVF;TVG;TVK;TVP</v>
      </c>
      <c r="T159" s="12" t="str">
        <f>VLOOKUP($A159,Data!$C:$AC,26,FALSE)</f>
        <v>TEC003070;SCI073000;TEC003030;TEC058000</v>
      </c>
      <c r="U159" s="12" t="str">
        <f>VLOOKUP($A159,Data!$C:$T,17,FALSE)</f>
        <v>Horticulture</v>
      </c>
      <c r="V159" s="12" t="str">
        <f>VLOOKUP($A159,Data!$C:$X,19,FALSE)</f>
        <v>Academic researchers in horticultural science; Government agencies supporting horticulture; Fruit and vegetable processors</v>
      </c>
      <c r="W159" s="6" t="str">
        <f t="shared" si="13"/>
        <v>https://shop.bdspublishing.com/store/bds/detail/workGroup/3-190-52948</v>
      </c>
      <c r="X159" s="14">
        <f>VLOOKUP($A159,Data!$C:$T,18,FALSE)</f>
        <v>52948</v>
      </c>
      <c r="Y159" s="8" t="s">
        <v>118</v>
      </c>
      <c r="Z159" s="6">
        <f t="shared" si="14"/>
        <v>18.678000000000001</v>
      </c>
    </row>
    <row r="160" spans="1:26" x14ac:dyDescent="0.25">
      <c r="A160" s="7">
        <v>9781786760449</v>
      </c>
      <c r="B160" s="12" t="str">
        <f>VLOOKUP($A160,Data!$C:$T,4,FALSE)</f>
        <v>Achieving sustainable production of milk Volume 1</v>
      </c>
      <c r="C160" s="12" t="str">
        <f>VLOOKUP($A160,Data!$C:$T,5,FALSE)</f>
        <v>Milk composition, genetics and breeding</v>
      </c>
      <c r="D160" s="7">
        <f>VLOOKUP($A160,Data!$C:$T,2,FALSE)</f>
        <v>9781786760470</v>
      </c>
      <c r="E160" s="7">
        <f>VLOOKUP($A160,Data!$C:$T,3,FALSE)</f>
        <v>9781786760463</v>
      </c>
      <c r="F160" s="7" t="str">
        <f>VLOOKUP($A160,Data!$C:$AC,24,FALSE)</f>
        <v>10.19103/AS.2016.0005.1</v>
      </c>
      <c r="G160" s="9" t="str">
        <f>VLOOKUP($A160,Data!$C:$T,6,FALSE)</f>
        <v>Hardback</v>
      </c>
      <c r="H160" s="9">
        <f>VLOOKUP($A160,Data!$C:$T,7,FALSE)</f>
        <v>8</v>
      </c>
      <c r="I160" s="9" t="str">
        <f>VLOOKUP($A160,Data!$C:$T,8,FALSE)</f>
        <v>Active</v>
      </c>
      <c r="J160" s="16">
        <f>VLOOKUP($A160,Data!$C:$T,9,FALSE)</f>
        <v>42825</v>
      </c>
      <c r="K160" s="12" t="str">
        <f>VLOOKUP($A160,Data!$C:$T,15,FALSE)</f>
        <v>Edited by: Nico van Belzen, Director General of the International Dairy Federation (IDF), Belgium</v>
      </c>
      <c r="L160" s="12" t="str">
        <f>VLOOKUP($A160,Data!$C:$T,16,FALSE)</f>
        <v>&lt;b&gt;"Edited by the Director General of the International Dairy Federation, Dr Nico van Belzen, there can be little doubt regarding the scientific quality and likely impact of these volumes… I hope that the books/chapters will find a large audience and, by doing so, help to achieve the sustainability of milk production that the title promises"&lt;/b&gt;  &lt;i&gt;Journal of Dairy Research&lt;/i&gt;&lt;br&gt;&lt;br&gt;Milk is one of the world’s most important agricultural food products. In meeting rising demand, more intensive dairying systems face a range of challenges such as maintaining high standards of safety whilst optimising nutritional and sensory quality. At the same time farms need to become more sustainable as well as meet higher standards of animal health and welfare. Smallholder systems in developing countries face problems such as low productivity and vulnerability to disease which also impact on safety, quality, sustainability and animal welfare.&lt;br&gt;&lt;br&gt;Drawing on an international range of expertise, this book reviews research addressing these challenges. It begins by discussing the composition of milk including proteins and bioactive components, the wide range of ingredients produced from milk, as well as aspects sensory quality. It also reviews current understanding of genetic factors affecting protein and other aspects of milk composition, other desirable traits such as fertility and advances in breeding to achieve improvements in quality and productivity in dairy farming.&lt;br&gt;&lt;br&gt;&lt;i&gt;Achieving sustainable production of milk Volume 1: Milk composition, genetics and breeding&lt;/i&gt; will be a standard reference for animal and dairy scientists in universities, government and other research centres and companies involved in milk production. It is accompanied by two further volumes which review safety, quality and sustainability issues as well as dairy herd management and welfare.</v>
      </c>
      <c r="M160" s="9">
        <f>VLOOKUP($A160,Data!$C:$T,14,FALSE)</f>
        <v>360</v>
      </c>
      <c r="N160" s="9">
        <f>VLOOKUP($A160,Data!$C:$T,11,FALSE)</f>
        <v>150</v>
      </c>
      <c r="O160" s="9">
        <f>VLOOKUP($A160,Data!$C:$T,12,FALSE)</f>
        <v>195</v>
      </c>
      <c r="P160" s="9">
        <f>VLOOKUP($A160,Data!$C:$T,13,FALSE)</f>
        <v>180</v>
      </c>
      <c r="Q160" s="9">
        <f t="shared" si="12"/>
        <v>270</v>
      </c>
      <c r="R160" s="12" t="str">
        <f>VLOOKUP($A160,Data!$C:$AC,25,FALSE)</f>
        <v>TVHF;TVF;TVHB</v>
      </c>
      <c r="S160" s="12" t="str">
        <f>VLOOKUP($A160,Data!$C:$AC,27,FALSE)</f>
        <v>TVHF;TVF;TVHB</v>
      </c>
      <c r="T160" s="12" t="str">
        <f>VLOOKUP($A160,Data!$C:$AC,26,FALSE)</f>
        <v>TEC003070;TEC003020</v>
      </c>
      <c r="U160" s="12" t="str">
        <f>VLOOKUP($A160,Data!$C:$T,17,FALSE)</f>
        <v>Dairy</v>
      </c>
      <c r="V160" s="12" t="str">
        <f>VLOOKUP($A160,Data!$C:$X,19,FALSE)</f>
        <v>Academic researchers in meat, dairy and animal science; Government agencies responsible for food safety/quality and livestock farming; Meat and dairy processors</v>
      </c>
      <c r="W160" s="6" t="str">
        <f t="shared" si="13"/>
        <v>https://shop.bdspublishing.com/store/bds/detail/workGroup/3-190-52758</v>
      </c>
      <c r="X160" s="14">
        <f>VLOOKUP($A160,Data!$C:$T,18,FALSE)</f>
        <v>52758</v>
      </c>
      <c r="Y160" s="8" t="s">
        <v>118</v>
      </c>
      <c r="Z160" s="6">
        <f t="shared" si="14"/>
        <v>11.88</v>
      </c>
    </row>
    <row r="161" spans="1:26" x14ac:dyDescent="0.25">
      <c r="A161" s="7">
        <v>9781786760760</v>
      </c>
      <c r="B161" s="12" t="str">
        <f>VLOOKUP($A161,Data!$C:$T,4,FALSE)</f>
        <v>Achieving sustainable production of eggs Volume 1</v>
      </c>
      <c r="C161" s="12" t="str">
        <f>VLOOKUP($A161,Data!$C:$T,5,FALSE)</f>
        <v>Safety and quality</v>
      </c>
      <c r="D161" s="7">
        <f>VLOOKUP($A161,Data!$C:$T,2,FALSE)</f>
        <v>9781786760791</v>
      </c>
      <c r="E161" s="7">
        <f>VLOOKUP($A161,Data!$C:$T,3,FALSE)</f>
        <v>9781786760784</v>
      </c>
      <c r="F161" s="7" t="str">
        <f>VLOOKUP($A161,Data!$C:$AC,24,FALSE)</f>
        <v>10.19103/AS.2016.0012.1</v>
      </c>
      <c r="G161" s="9" t="str">
        <f>VLOOKUP($A161,Data!$C:$T,6,FALSE)</f>
        <v>Hardback</v>
      </c>
      <c r="H161" s="9">
        <f>VLOOKUP($A161,Data!$C:$T,7,FALSE)</f>
        <v>16</v>
      </c>
      <c r="I161" s="9" t="str">
        <f>VLOOKUP($A161,Data!$C:$T,8,FALSE)</f>
        <v>Active</v>
      </c>
      <c r="J161" s="16">
        <f>VLOOKUP($A161,Data!$C:$T,9,FALSE)</f>
        <v>42815</v>
      </c>
      <c r="K161" s="12" t="str">
        <f>VLOOKUP($A161,Data!$C:$T,15,FALSE)</f>
        <v>Edited by: Julie Roberts, University of New England, Australia</v>
      </c>
      <c r="L161" s="12" t="str">
        <f>VLOOKUP($A161,Data!$C:$T,16,FALSE)</f>
        <v>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production.&lt;br&gt;&lt;br&gt;Drawing on an international range of expertise, this book reviews key research addressing these issues. Part 1 looks at developments in understanding of egg composition and chemistry. The book then reviews pathogens in eggs, including methods of transmission and techniques to prevent or remove contamination. The final part of the book reviews advances in understanding, measuring and enhancing the sensory and nutritional quality of eggs.&lt;br&gt;&lt;br&gt;&lt;i&gt;Achieving sustainable production of eggs Volume 1: Safety and quality&lt;/i&gt; will be a standard reference for poultry and food scientists in universities, government and other research centres and companies involved in egg production. It is accompanied by Volume 2 which reviews animal welfare and sustainability issues.</v>
      </c>
      <c r="M161" s="9">
        <f>VLOOKUP($A161,Data!$C:$T,14,FALSE)</f>
        <v>430</v>
      </c>
      <c r="N161" s="9">
        <f>VLOOKUP($A161,Data!$C:$T,11,FALSE)</f>
        <v>170</v>
      </c>
      <c r="O161" s="9">
        <f>VLOOKUP($A161,Data!$C:$T,12,FALSE)</f>
        <v>220</v>
      </c>
      <c r="P161" s="9">
        <f>VLOOKUP($A161,Data!$C:$T,13,FALSE)</f>
        <v>205</v>
      </c>
      <c r="Q161" s="9">
        <f t="shared" si="12"/>
        <v>305</v>
      </c>
      <c r="R161" s="12" t="str">
        <f>VLOOKUP($A161,Data!$C:$AC,25,FALSE)</f>
        <v>TVHP;TVF;TVHB</v>
      </c>
      <c r="S161" s="12" t="str">
        <f>VLOOKUP($A161,Data!$C:$AC,27,FALSE)</f>
        <v>TVHP;TVF;TVHB</v>
      </c>
      <c r="T161" s="12" t="str">
        <f>VLOOKUP($A161,Data!$C:$AC,26,FALSE)</f>
        <v>TEC003070;TEC003020</v>
      </c>
      <c r="U161" s="12" t="str">
        <f>VLOOKUP($A161,Data!$C:$T,17,FALSE)</f>
        <v>Poultry</v>
      </c>
      <c r="V161" s="12" t="str">
        <f>VLOOKUP($A161,Data!$C:$X,19,FALSE)</f>
        <v>Academic researchers in poultry science; Government agencies responsible for food safety/quality and poultry farming; Poultry and egg processors</v>
      </c>
      <c r="W161" s="6" t="str">
        <f t="shared" si="13"/>
        <v>https://shop.bdspublishing.com/store/bds/detail/workGroup/3-190-52674</v>
      </c>
      <c r="X161" s="14">
        <f>VLOOKUP($A161,Data!$C:$T,18,FALSE)</f>
        <v>52674</v>
      </c>
      <c r="Y161" s="8" t="s">
        <v>118</v>
      </c>
      <c r="Z161" s="6">
        <f t="shared" si="14"/>
        <v>14.190000000000001</v>
      </c>
    </row>
    <row r="162" spans="1:26" x14ac:dyDescent="0.25">
      <c r="A162" s="7">
        <v>9781786760807</v>
      </c>
      <c r="B162" s="12" t="str">
        <f>VLOOKUP($A162,Data!$C:$T,4,FALSE)</f>
        <v>Achieving sustainable production of eggs Volume 2</v>
      </c>
      <c r="C162" s="12" t="str">
        <f>VLOOKUP($A162,Data!$C:$T,5,FALSE)</f>
        <v>Animal welfare and sustainability</v>
      </c>
      <c r="D162" s="7">
        <f>VLOOKUP($A162,Data!$C:$T,2,FALSE)</f>
        <v>9781786760838</v>
      </c>
      <c r="E162" s="7">
        <f>VLOOKUP($A162,Data!$C:$T,3,FALSE)</f>
        <v>9781786760821</v>
      </c>
      <c r="F162" s="7" t="str">
        <f>VLOOKUP($A162,Data!$C:$AC,24,FALSE)</f>
        <v>10.19103/AS.2016.0012.2</v>
      </c>
      <c r="G162" s="9" t="str">
        <f>VLOOKUP($A162,Data!$C:$T,6,FALSE)</f>
        <v>Hardback</v>
      </c>
      <c r="H162" s="9">
        <f>VLOOKUP($A162,Data!$C:$T,7,FALSE)</f>
        <v>17</v>
      </c>
      <c r="I162" s="9" t="str">
        <f>VLOOKUP($A162,Data!$C:$T,8,FALSE)</f>
        <v>Active</v>
      </c>
      <c r="J162" s="16">
        <f>VLOOKUP($A162,Data!$C:$T,9,FALSE)</f>
        <v>42794</v>
      </c>
      <c r="K162" s="12" t="str">
        <f>VLOOKUP($A162,Data!$C:$T,15,FALSE)</f>
        <v>Edited by: Julie Roberts, University of New England, Australia</v>
      </c>
      <c r="L162" s="12" t="str">
        <f>VLOOKUP($A162,Data!$C:$T,16,FALSE)</f>
        <v>World egg consumption is increasing, particularly in developing countries. This creates new challenges, particularly for more intensive systems which have played a major role in increasing production and productivity. Intensive systems face a continuing threat from zoonoses. At the same time, consumer expectations about both safety, sensory and nutritional quality have never been higher. There is also increasing concern about the environmental impact of and animal welfare issues in egg production.&lt;br&gt;&lt;br&gt;Drawing on an international range of expertise, this book reviews key research addressing these issues. Part 1 looks at advances in understanding and improving the welfare of hens, from welfare standards to nutrition and other aspects of husbandry. Part 2 discusses sustainability issues, from ways of measuring the environmental impact of egg production to ways of improving sustainability such as improved waste management.&lt;br&gt;&lt;i&gt;&lt;br&gt;Achieving sustainable production of eggs Volume 2: Animal welfare and sustainability&lt;/i&gt; will be a standard reference for poultry and food scientists in universities, government and other research centres and companies involved in egg production. It is accompanied by Volume 1 which reviews safety and quality issues.</v>
      </c>
      <c r="M162" s="9">
        <f>VLOOKUP($A162,Data!$C:$T,14,FALSE)</f>
        <v>234</v>
      </c>
      <c r="N162" s="9">
        <f>VLOOKUP($A162,Data!$C:$T,11,FALSE)</f>
        <v>130</v>
      </c>
      <c r="O162" s="9">
        <f>VLOOKUP($A162,Data!$C:$T,12,FALSE)</f>
        <v>170</v>
      </c>
      <c r="P162" s="9">
        <f>VLOOKUP($A162,Data!$C:$T,13,FALSE)</f>
        <v>155</v>
      </c>
      <c r="Q162" s="9">
        <f t="shared" si="12"/>
        <v>235</v>
      </c>
      <c r="R162" s="12" t="str">
        <f>VLOOKUP($A162,Data!$C:$AC,25,FALSE)</f>
        <v>TVHP;TVF;TVHB</v>
      </c>
      <c r="S162" s="12" t="str">
        <f>VLOOKUP($A162,Data!$C:$AC,27,FALSE)</f>
        <v>TVHP;TVF;TVHB</v>
      </c>
      <c r="T162" s="12" t="str">
        <f>VLOOKUP($A162,Data!$C:$AC,26,FALSE)</f>
        <v>TEC003070;TEC003020</v>
      </c>
      <c r="U162" s="12" t="str">
        <f>VLOOKUP($A162,Data!$C:$T,17,FALSE)</f>
        <v>Poultry</v>
      </c>
      <c r="V162" s="12" t="str">
        <f>VLOOKUP($A162,Data!$C:$X,19,FALSE)</f>
        <v>Academic researchers in poultry science; Government agencies responsible for food safety/quality and poultry farming; Poultry and egg processors</v>
      </c>
      <c r="W162" s="6" t="str">
        <f t="shared" ref="W162:W163" si="15">CONCATENATE(Y162,X162)</f>
        <v>https://shop.bdspublishing.com/store/bds/detail/workGroup/3-190-52675</v>
      </c>
      <c r="X162" s="14">
        <f>VLOOKUP($A162,Data!$C:$T,18,FALSE)</f>
        <v>52675</v>
      </c>
      <c r="Y162" s="8" t="s">
        <v>118</v>
      </c>
      <c r="Z162" s="6">
        <f t="shared" si="14"/>
        <v>7.7220000000000004</v>
      </c>
    </row>
    <row r="163" spans="1:26" x14ac:dyDescent="0.25">
      <c r="A163" s="7">
        <v>9781786760647</v>
      </c>
      <c r="B163" s="12" t="str">
        <f>VLOOKUP($A163,Data!$C:$T,4,FALSE)</f>
        <v>Achieving sustainable production of poultry meat Volume 1</v>
      </c>
      <c r="C163" s="12" t="str">
        <f>VLOOKUP($A163,Data!$C:$T,5,FALSE)</f>
        <v>Safety, quality and sustainability</v>
      </c>
      <c r="D163" s="7">
        <f>VLOOKUP($A163,Data!$C:$T,2,FALSE)</f>
        <v>9781786760678</v>
      </c>
      <c r="E163" s="7">
        <f>VLOOKUP($A163,Data!$C:$T,3,FALSE)</f>
        <v>9781786760661</v>
      </c>
      <c r="F163" s="7" t="str">
        <f>VLOOKUP($A163,Data!$C:$AC,24,FALSE)</f>
        <v>10.19103/AS.2016.0010</v>
      </c>
      <c r="G163" s="9" t="str">
        <f>VLOOKUP($A163,Data!$C:$T,6,FALSE)</f>
        <v>Hardback</v>
      </c>
      <c r="H163" s="9">
        <f>VLOOKUP($A163,Data!$C:$T,7,FALSE)</f>
        <v>13</v>
      </c>
      <c r="I163" s="9" t="str">
        <f>VLOOKUP($A163,Data!$C:$T,8,FALSE)</f>
        <v>Active</v>
      </c>
      <c r="J163" s="16">
        <f>VLOOKUP($A163,Data!$C:$T,9,FALSE)</f>
        <v>42735</v>
      </c>
      <c r="K163" s="12" t="str">
        <f>VLOOKUP($A163,Data!$C:$T,15,FALSE)</f>
        <v>Edited by: S.C. Ricke, University of Arkansas, USA</v>
      </c>
      <c r="L163" s="12" t="str">
        <f>VLOOKUP($A163,Data!$C:$T,16,FALSE)</f>
        <v>&lt;b&gt;"Needless to say, such a book is timely as it provides a valuable account of modern food safety management in poultry processing, coupled with the key elements of sustainable production systems."&lt;/b&gt; - &lt;i&gt;Poultry Production&lt;/i&gt;&lt;br&gt;&lt;br&gt;To meet growing demand, the FAO has estimated that world poultry production needs to grow by 2-3% per year to 2030. Much of the increase in output already achieved has been as a result of improvements in commercial breeds combined with rearing in more intensive production systems. However, more intensive systems and complex supply chains have increased the risk of rapid transmission of animal diseases and zoonoses. Consumer expectations of sensory and nutritional quality have never been higher. At the same time consumers are more concerned about the environmental impact of poultry production as well as animal welfare. &lt;br&gt;&lt;br&gt;Drawing on an international range of expertise, this book reviews research on safety, quality and sustainability issues in poultry production. Part 1 discusses risks from pathogens, detection and safety management on farms and in slaughterhouse operations. Part 2 looks at ways of enhancing the flavour, colour, texture and nutritional quality of poultry meat. Finally, the book reviews the environmental impact of poultry production.&lt;br&gt;&lt;br&gt;&lt;i&gt;Achieving sustainable production of poultry meat Volume 1: Safety, quality and sustainability&lt;/i&gt; will be a standard reference for poultry and food scientists in universities, government and other research centres and companies involved in poultry production. It is accompanied by two further volumes which review poultry breeding, nutrition, health and welfare.</v>
      </c>
      <c r="M163" s="9">
        <f>VLOOKUP($A163,Data!$C:$T,14,FALSE)</f>
        <v>502</v>
      </c>
      <c r="N163" s="9">
        <f>VLOOKUP($A163,Data!$C:$T,11,FALSE)</f>
        <v>180</v>
      </c>
      <c r="O163" s="9">
        <f>VLOOKUP($A163,Data!$C:$T,12,FALSE)</f>
        <v>235</v>
      </c>
      <c r="P163" s="9">
        <f>VLOOKUP($A163,Data!$C:$T,13,FALSE)</f>
        <v>215</v>
      </c>
      <c r="Q163" s="9">
        <f t="shared" si="12"/>
        <v>325</v>
      </c>
      <c r="R163" s="12" t="str">
        <f>VLOOKUP($A163,Data!$C:$AC,25,FALSE)</f>
        <v>TVHP;TVF;TVG;TVM</v>
      </c>
      <c r="S163" s="12" t="str">
        <f>VLOOKUP($A163,Data!$C:$AC,27,FALSE)</f>
        <v>TVHP;TVF;TVG;TVM</v>
      </c>
      <c r="T163" s="12" t="str">
        <f>VLOOKUP($A163,Data!$C:$AC,26,FALSE)</f>
        <v>TEC003070;TEC003020</v>
      </c>
      <c r="U163" s="12" t="str">
        <f>VLOOKUP($A163,Data!$C:$T,17,FALSE)</f>
        <v>Poultry</v>
      </c>
      <c r="V163" s="12" t="str">
        <f>VLOOKUP($A163,Data!$C:$X,19,FALSE)</f>
        <v>Academic researchers in poultry science; Government agencies responsible for food safety/quality and poultry farming; Poultry and egg processors</v>
      </c>
      <c r="W163" s="6" t="str">
        <f t="shared" si="15"/>
        <v>https://shop.bdspublishing.com/store/bds/detail/workGroup/3-190-52826</v>
      </c>
      <c r="X163" s="14">
        <f>VLOOKUP($A163,Data!$C:$T,18,FALSE)</f>
        <v>52826</v>
      </c>
      <c r="Y163" s="8" t="s">
        <v>118</v>
      </c>
      <c r="Z163" s="6">
        <f t="shared" si="14"/>
        <v>16.566000000000003</v>
      </c>
    </row>
  </sheetData>
  <autoFilter ref="A1:Z163" xr:uid="{00000000-0001-0000-0000-000000000000}">
    <sortState xmlns:xlrd2="http://schemas.microsoft.com/office/spreadsheetml/2017/richdata2" ref="A2:Z163">
      <sortCondition descending="1" ref="J2:J163"/>
    </sortState>
  </autoFilter>
  <sortState xmlns:xlrd2="http://schemas.microsoft.com/office/spreadsheetml/2017/richdata2" ref="A2:Z163">
    <sortCondition descending="1" ref="J2:J163"/>
  </sortState>
  <hyperlinks>
    <hyperlink ref="Y98" r:id="rId1" xr:uid="{A87E0D53-93D5-40B6-AD91-5CCDB2798249}"/>
    <hyperlink ref="Y71" r:id="rId2" xr:uid="{2E806A65-D791-4414-9E12-028ADE93622A}"/>
    <hyperlink ref="Y44" r:id="rId3" xr:uid="{B4A7E622-189E-4487-849E-B6EBB4437FEB}"/>
    <hyperlink ref="Y38" r:id="rId4" xr:uid="{F8CEB683-5C32-4B59-B2DE-91F9D9739BA9}"/>
    <hyperlink ref="Y74" r:id="rId5" xr:uid="{8473D5AA-2253-41BC-B879-1A6405162E01}"/>
    <hyperlink ref="Y45" r:id="rId6" xr:uid="{3F21B4EA-136B-4C4B-99B9-B657F2B279A9}"/>
    <hyperlink ref="Y96" r:id="rId7" xr:uid="{FBCAE262-3168-4944-A076-B7E320790FCD}"/>
    <hyperlink ref="Y21" r:id="rId8" xr:uid="{7D307A86-590A-4F3C-A7B4-6BB29655711A}"/>
    <hyperlink ref="Y50" r:id="rId9" xr:uid="{4CC3B293-8F30-4FFF-B110-319A2EDB83FD}"/>
    <hyperlink ref="Y51" r:id="rId10" xr:uid="{BBD68BF8-DB67-4DF0-B5BE-4A3E45B8912A}"/>
    <hyperlink ref="Y54" r:id="rId11" xr:uid="{B9051D66-47BC-419F-9642-ED3DD57EC6CA}"/>
    <hyperlink ref="Y59" r:id="rId12" xr:uid="{5D65883E-ACC6-4A75-8198-48DE6C15C184}"/>
    <hyperlink ref="Y66:Y67" r:id="rId13" display="https://shop.bdspublishing.com/store/bds/detail/workgroup/3-190-" xr:uid="{486A6434-5BF7-49B6-AA21-3F04E041C55F}"/>
    <hyperlink ref="Y69:Y84" r:id="rId14" display="https://shop.bdspublishing.com/store/bds/detail/workgroup/3-190-" xr:uid="{9F8594D6-365A-4F16-A040-158703962F6A}"/>
    <hyperlink ref="Y23" r:id="rId15" xr:uid="{1EB4E3E1-ED4B-46E0-BBE2-C19E4176FE3A}"/>
    <hyperlink ref="Y42" r:id="rId16" xr:uid="{3CCF0DAE-3136-4379-B0AC-B63F8FC32260}"/>
    <hyperlink ref="Y25" r:id="rId17" xr:uid="{73B15614-2D9B-4E0B-8B3A-27D69318C66E}"/>
    <hyperlink ref="Y3:Y4" r:id="rId18" display="https://shop.bdspublishing.com/store/bds/detail/workgroup/3-190-" xr:uid="{E75168EC-F884-492A-9E27-9945B47C020B}"/>
    <hyperlink ref="Y84:Y86" r:id="rId19" display="https://shop.bdspublishing.com/store/bds/detail/workgroup/3-190-" xr:uid="{7FB571C0-6B2F-454A-B767-C9BA1C873930}"/>
    <hyperlink ref="Y117" r:id="rId20" xr:uid="{A962A80C-43DF-42CE-891D-05115E3B3EB6}"/>
    <hyperlink ref="Y36" r:id="rId21" xr:uid="{C866A680-760B-4C3A-A006-C0D216D27D65}"/>
    <hyperlink ref="Y90" r:id="rId22" xr:uid="{0B8E432F-FC1A-447A-8A4E-B4039DD3257B}"/>
    <hyperlink ref="Y104" r:id="rId23" xr:uid="{E778BBC9-EE4B-4ACC-93EA-4BCCDEFD42EC}"/>
    <hyperlink ref="Y88" r:id="rId24" xr:uid="{F68F71BB-E55F-4168-8340-F83B81221DF6}"/>
  </hyperlinks>
  <pageMargins left="0.75" right="0.75" top="1" bottom="1" header="0.5" footer="0.5"/>
  <pageSetup paperSize="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E34AD-1213-4C02-968F-BBE4D5A22438}">
  <dimension ref="A1:P106"/>
  <sheetViews>
    <sheetView showOutlineSymbols="0" showWhiteSpace="0" workbookViewId="0">
      <pane xSplit="2" ySplit="1" topLeftCell="C2" activePane="bottomRight" state="frozen"/>
      <selection activeCell="G16" sqref="G16"/>
      <selection pane="topRight" activeCell="G16" sqref="G16"/>
      <selection pane="bottomLeft" activeCell="G16" sqref="G16"/>
      <selection pane="bottomRight" activeCell="D31" sqref="D31"/>
    </sheetView>
  </sheetViews>
  <sheetFormatPr defaultColWidth="9" defaultRowHeight="15" x14ac:dyDescent="0.25"/>
  <cols>
    <col min="1" max="1" width="14" style="6" bestFit="1" customWidth="1"/>
    <col min="2" max="2" width="52.75" style="6" bestFit="1" customWidth="1"/>
    <col min="3" max="3" width="13.125" style="6" bestFit="1" customWidth="1"/>
    <col min="4" max="4" width="10.375" style="6" bestFit="1" customWidth="1"/>
    <col min="5" max="5" width="12.75" style="6" bestFit="1" customWidth="1"/>
    <col min="6" max="6" width="10.625" style="6" bestFit="1" customWidth="1"/>
    <col min="7" max="7" width="9.75" style="6" bestFit="1" customWidth="1"/>
    <col min="8" max="8" width="36.625" style="6" bestFit="1" customWidth="1"/>
    <col min="9" max="9" width="61.625" style="6" customWidth="1"/>
    <col min="10" max="10" width="14" style="6" bestFit="1" customWidth="1"/>
    <col min="11" max="12" width="11.625" style="6" bestFit="1" customWidth="1"/>
    <col min="13" max="13" width="11.5" style="6" bestFit="1" customWidth="1"/>
    <col min="14" max="14" width="60.875" style="6" bestFit="1" customWidth="1"/>
    <col min="15" max="15" width="16.125" style="6" hidden="1" customWidth="1"/>
    <col min="16" max="16" width="55.5" style="6" hidden="1" customWidth="1"/>
    <col min="17" max="16384" width="9" style="6"/>
  </cols>
  <sheetData>
    <row r="1" spans="1:16" x14ac:dyDescent="0.25">
      <c r="A1" s="13" t="s">
        <v>45</v>
      </c>
      <c r="B1" s="1" t="s">
        <v>48</v>
      </c>
      <c r="C1" s="13" t="s">
        <v>47</v>
      </c>
      <c r="D1" s="13" t="s">
        <v>387</v>
      </c>
      <c r="E1" s="13" t="s">
        <v>50</v>
      </c>
      <c r="F1" s="13" t="s">
        <v>388</v>
      </c>
      <c r="G1" s="1" t="s">
        <v>51</v>
      </c>
      <c r="H1" s="1" t="s">
        <v>389</v>
      </c>
      <c r="I1" s="1" t="s">
        <v>156</v>
      </c>
      <c r="J1" s="1" t="s">
        <v>53</v>
      </c>
      <c r="K1" s="1" t="s">
        <v>54</v>
      </c>
      <c r="L1" s="1" t="s">
        <v>55</v>
      </c>
      <c r="M1" s="1" t="s">
        <v>56</v>
      </c>
      <c r="N1" s="1" t="s">
        <v>59</v>
      </c>
      <c r="O1" s="1" t="s">
        <v>58</v>
      </c>
    </row>
    <row r="2" spans="1:16" x14ac:dyDescent="0.25">
      <c r="A2" s="7">
        <v>9781801466653</v>
      </c>
      <c r="B2" s="12" t="str">
        <f>VLOOKUP($A2,Data!$C:$T,4,FALSE)</f>
        <v>Instant Insights: Optimising agri-food supply chains</v>
      </c>
      <c r="C2" s="7">
        <f>VLOOKUP($A2,Data!$C:$T,3,FALSE)</f>
        <v>9781801466660</v>
      </c>
      <c r="D2" s="9" t="str">
        <f>VLOOKUP($A2,Data!$C:$T,6,FALSE)</f>
        <v>Paperback</v>
      </c>
      <c r="E2" s="9">
        <f>VLOOKUP($A2,Data!$C:$T,7,FALSE)</f>
        <v>96</v>
      </c>
      <c r="F2" s="9" t="str">
        <f>VLOOKUP($A2,Data!$C:$T,8,FALSE)</f>
        <v>Forthcoming</v>
      </c>
      <c r="G2" s="16">
        <f>VLOOKUP($A2,Data!$C:$T,9,FALSE)</f>
        <v>45559</v>
      </c>
      <c r="H2" s="12" t="str">
        <f>VLOOKUP($A2,Data!$C:$T,15,FALSE)</f>
        <v>Contributions by: Sander de Leeuw, Renzo Akkerman and Rodrigo Romero Silva, Wageningen University and Research, The Netherlands; Samantha Islam, University of Cambridge, UK; Louise Manning, Royal Agricultural University, UK; and Jonathan M. Cullen, University of Cambridge, UK; Louise Manning, Royal Agricultural University, UK; and Aleksandra Kowalska, Maria Curie- Skłodowska University, Poland; Hamid El Bilali, University of Natural Resources and Life Sciences (BOKU), Austria; Gerhard Schiefer, University of Bonn, Germany</v>
      </c>
      <c r="I2" s="12" t="str">
        <f>VLOOKUP($A2,Data!$C:$T,16,FALSE)</f>
        <v>&lt;p&gt;This book features five peer-reviewed reviews on optimising agri-food supply chains.&lt;/p&gt; &lt;p&gt;The first chapter provides an overview of agri-food supply chains and explores the unique characteristics which differentiate them from other manufacturing supply chains. The chapter also provides a framework for designing future agri-food supply chains.&lt;/p&gt; &lt;p&gt;The second chapter reviews recent advances in agri-food traceability systems and technologies, as well as barriers to their implementation. The chapter also explores possible improvement pathways and policy interventions to promote deployment of advanced food traceability systems.&lt;/p&gt; &lt;p&gt;The third chapter considers food governance and how it frames crisis management and product recalls in food supply chains. The chapter also addresses the use of Blockchain systems within public-private partnerships for food governance.&lt;/p&gt; &lt;p&gt;The fourth chapter highlights the causes of food losses and waste (FLW) and outlines strategies to prevent/reduce FLW along the supply chain, including investments, good practices, behavioural changes and coordination within the food chain.&lt;/p&gt; &lt;p&gt;The final chapter explores the role of decision support systems in improving data management in agri-food supply chains. The chapter also provides an overview of organisational models used in data communication along the supply chain.&lt;/p&gt;</v>
      </c>
      <c r="J2" s="9">
        <f>VLOOKUP($A2,Data!$C:$P,14,FALSE)</f>
        <v>92</v>
      </c>
      <c r="K2" s="9">
        <f>VLOOKUP($A2,Data!$C:$P,11,FALSE)</f>
        <v>37.99</v>
      </c>
      <c r="L2" s="9">
        <f>VLOOKUP($A2,Data!$C:$P,12,FALSE)</f>
        <v>49.99</v>
      </c>
      <c r="M2" s="9">
        <f>VLOOKUP($A2,Data!$C:$P,13,FALSE)</f>
        <v>45.99</v>
      </c>
      <c r="N2" s="6" t="str">
        <f t="shared" ref="N2:N33" si="0">CONCATENATE(P2,O2)</f>
        <v>https://shop.bdspublishing.com/store/bds/detail/workgroup/3-190-143486</v>
      </c>
      <c r="O2" s="6">
        <f>IFERROR(VLOOKUP($A2,Data!$C:$T,18,FALSE),"")</f>
        <v>143486</v>
      </c>
      <c r="P2" s="8" t="s">
        <v>121</v>
      </c>
    </row>
    <row r="3" spans="1:16" x14ac:dyDescent="0.25">
      <c r="A3" s="7">
        <v>9781801469890</v>
      </c>
      <c r="B3" s="12" t="str">
        <f>VLOOKUP($A3,Data!$C:$T,4,FALSE)</f>
        <v>Instant Insights: Agroforestry practices</v>
      </c>
      <c r="C3" s="7">
        <f>VLOOKUP($A3,Data!$C:$T,3,FALSE)</f>
        <v>9781801469906</v>
      </c>
      <c r="D3" s="9" t="str">
        <f>VLOOKUP($A3,Data!$C:$T,6,FALSE)</f>
        <v>Paperback</v>
      </c>
      <c r="E3" s="9">
        <f>VLOOKUP($A3,Data!$C:$T,7,FALSE)</f>
        <v>104</v>
      </c>
      <c r="F3" s="9" t="str">
        <f>VLOOKUP($A3,Data!$C:$T,8,FALSE)</f>
        <v>Forthcoming</v>
      </c>
      <c r="G3" s="16">
        <f>VLOOKUP($A3,Data!$C:$T,9,FALSE)</f>
        <v>45524</v>
      </c>
      <c r="H3" s="12" t="str">
        <f>VLOOKUP($A3,Data!$C:$T,15,FALSE)</f>
        <v>Contributions by: A. J. Escribano, Nutrion Internacional, Spain; J. Ryschawy, University of Toulouse, France; and L. K. Whistance, The Organic Research Centre, UK;Lydie Dufour, INRA, France;Diomy S. Zamora, University of Minnesota, USA; Samuel C. Allen, New Mexico State University, USA; Kent G. Apostol, Independent Researcher and Editor, USA; Shibu Jose, University of Missouri, USA; and Gary Wyatt, University of Minnesota, USA;M. Weih, P.-A. Hansson, J. A. Ohlsson, M. Sandgren, A. Schnürer and A.-C. Rönnberg- Wästljung, Swedish University of Agricultural Sciences, Sweden;M. R. Mosquera-Losada, J. J. Santiago-Freijanes, A. Rigueiro-Rodríguez, F. J. Rodríguez-Rigueiro, D. Arias Martínez, A. Pantera and N. Ferreiro-Domínguez, University of Santiago de Compostela, Spain</v>
      </c>
      <c r="I3" s="12" t="str">
        <f>VLOOKUP($A3,Data!$C:$T,16,FALSE)</f>
        <v>&lt;p&gt;This book features five peer-reviewed reviews on the implementation of agroforestry practices.&lt;/p&gt; &lt;p&gt;The first chapter reviews the use of integrated crop-livestock systems, with a focus on agroforestry systems. The chapter discusses the potential environmental and economic benefits of agroforestry systems, as well as their contribution to animal health and welfare.&lt;/p&gt; &lt;p&gt;The second chapter considers the plantation and management of temperate agroforestry systems which combine timber trees and herbaceous crops. The chapter covers choice of tree species, techniques of tree planting, plantation maintenance and approaches to tree pruning and thinning.&lt;/p&gt; &lt;p&gt;The third chapter provides an overview of the implementation of alley cropping in agroforestry systems. The chapter explores the economic and ecological benefits of alley cropping, as well as the challenges and major considerations of implementing these practices within North America.&lt;/p&gt; &lt;p&gt;The fourth chapter addresses the challenges and key issues in the sustainable production and use of willow as feedstock for biofuel production in northern temperate regions, including the issues of feedstock quality for biofuel use.&lt;/p&gt; &lt;p&gt;The final chapter explores the contribution of agroforestry to meet global strategies to increase biodiversity while sustainably increasing agricultural systems resource efficiency.&lt;/p&gt;</v>
      </c>
      <c r="J3" s="9">
        <f>VLOOKUP($A3,Data!$C:$P,14,FALSE)</f>
        <v>156</v>
      </c>
      <c r="K3" s="9">
        <f>VLOOKUP($A3,Data!$C:$P,11,FALSE)</f>
        <v>37.99</v>
      </c>
      <c r="L3" s="9">
        <f>VLOOKUP($A3,Data!$C:$P,12,FALSE)</f>
        <v>49.99</v>
      </c>
      <c r="M3" s="9">
        <f>VLOOKUP($A3,Data!$C:$P,13,FALSE)</f>
        <v>45.99</v>
      </c>
      <c r="N3" s="6" t="str">
        <f t="shared" si="0"/>
        <v>https://shop.bdspublishing.com/store/bds/detail/workgroup/3-190-143484</v>
      </c>
      <c r="O3" s="6">
        <f>IFERROR(VLOOKUP($A3,Data!$C:$T,18,FALSE),"")</f>
        <v>143484</v>
      </c>
      <c r="P3" s="8" t="s">
        <v>121</v>
      </c>
    </row>
    <row r="4" spans="1:16" x14ac:dyDescent="0.25">
      <c r="A4" s="7">
        <v>9781801466639</v>
      </c>
      <c r="B4" s="12" t="str">
        <f>VLOOKUP($A4,Data!$C:$T,4,FALSE)</f>
        <v>Instant Insights: Zero/no till cultivation</v>
      </c>
      <c r="C4" s="7">
        <f>VLOOKUP($A4,Data!$C:$T,3,FALSE)</f>
        <v>9781801466646</v>
      </c>
      <c r="D4" s="9" t="str">
        <f>VLOOKUP($A4,Data!$C:$T,6,FALSE)</f>
        <v>Paperback</v>
      </c>
      <c r="E4" s="9">
        <f>VLOOKUP($A4,Data!$C:$T,7,FALSE)</f>
        <v>95</v>
      </c>
      <c r="F4" s="9" t="str">
        <f>VLOOKUP($A4,Data!$C:$T,8,FALSE)</f>
        <v>Forthcoming</v>
      </c>
      <c r="G4" s="16">
        <f>VLOOKUP($A4,Data!$C:$T,9,FALSE)</f>
        <v>45524</v>
      </c>
      <c r="H4" s="12" t="str">
        <f>VLOOKUP($A4,Data!$C:$T,15,FALSE)</f>
        <v>Contributions by: Alison Hamm and Daniel K. Manter, USDA-ARS, USA; Theodor Friedrich, Food and Agriculture Organization of the United Nations (FAO), Italy; 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 Michael Kucera, formerly USDA-Natural Resources Conservation Service (USDA-NRCS)/National Soil Survey Center, USA</v>
      </c>
      <c r="I4" s="12" t="str">
        <f>VLOOKUP($A4,Data!$C:$T,16,FALSE)</f>
        <v>&lt;p&gt;This book features four peer-reviewed reviews on zero/no-till cultivation.&lt;/p&gt; &lt;p&gt;The first chapter assesses the effect of no-till (NT) practices on soil health. The chapter explores the wide range of research on the effects of NT on the physical, chemical, and biological properties of soils, as well as continuing challenges to address in NT research and practice.&lt;/p&gt; &lt;p&gt;The second chapter reviews the role of no or minimum soil disturbance in Conservation Agriculture (CA) systems, focussing on the effects of soil tillage and tillage implements on the soil. The chapter also explores how soil disturbance can by minimised during farming activities such as land preparation, seeding, planting, pest, disease and weed management, and harvesting.&lt;/p&gt; &lt;p&gt;The third chapter provides a useful overview of the core principles of CA before moving onto examining the concepts of no-tillage agriculture, cover crops and crop residue management. The chapter also discusses the environmental benefits and ecosystem services linked to CA as well as economic benefits.&lt;/p&gt; &lt;p&gt;The final chapter considers the use of NT and the importance of a fully-integrated cropping and residue management system to maintain soil health and productivity. The chapter also reviews how NT can be used to reduce erosion risk, as well as its role in optimising soil functions, such as nutrient and water cycling.&lt;/p&gt;</v>
      </c>
      <c r="J4" s="9">
        <f>VLOOKUP($A4,Data!$C:$P,14,FALSE)</f>
        <v>108</v>
      </c>
      <c r="K4" s="9">
        <f>VLOOKUP($A4,Data!$C:$P,11,FALSE)</f>
        <v>37.99</v>
      </c>
      <c r="L4" s="9">
        <f>VLOOKUP($A4,Data!$C:$P,12,FALSE)</f>
        <v>49.99</v>
      </c>
      <c r="M4" s="9">
        <f>VLOOKUP($A4,Data!$C:$P,13,FALSE)</f>
        <v>45.99</v>
      </c>
      <c r="N4" s="6" t="str">
        <f t="shared" si="0"/>
        <v>https://shop.bdspublishing.com/store/bds/detail/workGroup/3-190-143485</v>
      </c>
      <c r="O4" s="6">
        <f>IFERROR(VLOOKUP($A4,Data!$C:$T,18,FALSE),"")</f>
        <v>143485</v>
      </c>
      <c r="P4" s="8" t="s">
        <v>118</v>
      </c>
    </row>
    <row r="5" spans="1:16" x14ac:dyDescent="0.25">
      <c r="A5" s="7">
        <v>9781801466752</v>
      </c>
      <c r="B5" s="12" t="str">
        <f>VLOOKUP($A5,Data!$C:$T,4,FALSE)</f>
        <v>Instant Insights: Biofertiliser use in agriculture</v>
      </c>
      <c r="C5" s="7">
        <f>VLOOKUP($A5,Data!$C:$T,3,FALSE)</f>
        <v>9781801466769</v>
      </c>
      <c r="D5" s="9" t="str">
        <f>VLOOKUP($A5,Data!$C:$T,6,FALSE)</f>
        <v>Paperback</v>
      </c>
      <c r="E5" s="9">
        <f>VLOOKUP($A5,Data!$C:$T,7,FALSE)</f>
        <v>101</v>
      </c>
      <c r="F5" s="9" t="str">
        <f>VLOOKUP($A5,Data!$C:$T,8,FALSE)</f>
        <v>Forthcoming</v>
      </c>
      <c r="G5" s="16">
        <f>VLOOKUP($A5,Data!$C:$T,9,FALSE)</f>
        <v>45496</v>
      </c>
      <c r="H5" s="12" t="str">
        <f>VLOOKUP($A5,Data!$C:$T,15,FALSE)</f>
        <v>Contributions by: Lidia Sas Paszt and Slawomir Gluszek, Research Institute of Horticulture, Poland; Sylvia Kratz, Kerstin Panten, Ewald Schnug and Elke Bloem, Julius Kühn-Institute, Germany; April Leytem, Robert Dungan, Mindy Spiehs and Dan Miller, United States Department of Agriculture, USA; M. J. Salomon, The Waite Research Institute and The School of Agriculture, Food and Wine, The University of Adelaide, Australia; S. F. Bender, Agroscope, Switzerland; T. R. Cavagnaro, The Waite Research Institute and The School of Agriculture, Food and Wine, The University of Adelaide, Australia; and M. G. A. van der Heijden, Agroscope and University of Zurich, Switzerland; Elisa Zampieri, Institute for Sustainable Plant Protection, Italy; Iakovos S. Pantelides, Cyprus University of Technology, Cyprus; and Raffaella Balestrini, Institute for Sustainable Plant Protection, Italy</v>
      </c>
      <c r="I5" s="12" t="str">
        <f>VLOOKUP($A5,Data!$C:$T,16,FALSE)</f>
        <v>&lt;p&gt;This book features five peer-reviewed reviews on biofertiliser use in agriculture.&lt;/p&gt; &lt;p&gt;The first chapter examines the role of biofertilisers and consortia of microorganisms to improve the effectiveness of organic fertilisation, before moving on to consider the use of animal excrement, including manures, slurry and guano.&lt;/p&gt; &lt;p&gt;The second chapter presents the key issues in the optimum use of treated wastes in crop nutrition. The chapter also discusses technical processes such as precipitation of salts, incineration and post-treatment of ashes, as well as production of carbonaceous materials.&lt;/p&gt; &lt;p&gt;The third chapter discusses some common issues regarding the use of bio-based fertilisers, such as the concentration of nutrients leading to losses of reactive nitrogen and phosphorus into the environment.&lt;/p&gt; &lt;p&gt;The fourth chapter addresses the key issues of arbuscular mycorrhizal fungi (AMF) and soil health, specifically focussing on improved soil structure and stability, soil contamination, carbon sequestration and nutrient retention.&lt;/p&gt; &lt;p&gt;The final chapter provides an overview on the use of plant growth-promoting bacteria/rhizobacteria (PGPB/PGPR) and its consequent effects on plant and soil health. The chapter also explores interactions between PGPB/PGPR and other components of the rhizosphere, such as AMF.&lt;/p&gt;</v>
      </c>
      <c r="J5" s="9">
        <f>VLOOKUP($A5,Data!$C:$P,14,FALSE)</f>
        <v>172</v>
      </c>
      <c r="K5" s="9">
        <f>VLOOKUP($A5,Data!$C:$P,11,FALSE)</f>
        <v>37.99</v>
      </c>
      <c r="L5" s="9">
        <f>VLOOKUP($A5,Data!$C:$P,12,FALSE)</f>
        <v>49.99</v>
      </c>
      <c r="M5" s="9">
        <f>VLOOKUP($A5,Data!$C:$P,13,FALSE)</f>
        <v>45.99</v>
      </c>
      <c r="N5" s="6" t="str">
        <f t="shared" si="0"/>
        <v>https://shop.bdspublishing.com/store/bds/detail/workgroup/3-190-143482</v>
      </c>
      <c r="O5" s="6">
        <f>IFERROR(VLOOKUP($A5,Data!$C:$T,18,FALSE),"")</f>
        <v>143482</v>
      </c>
      <c r="P5" s="8" t="s">
        <v>121</v>
      </c>
    </row>
    <row r="6" spans="1:16" x14ac:dyDescent="0.25">
      <c r="A6" s="7">
        <v>9781835450048</v>
      </c>
      <c r="B6" s="12" t="str">
        <f>VLOOKUP($A6,Data!$C:$T,4,FALSE)</f>
        <v>Instant Insights: Viruses affecting horticultural crops</v>
      </c>
      <c r="C6" s="7">
        <f>VLOOKUP($A6,Data!$C:$T,3,FALSE)</f>
        <v>9781835450055</v>
      </c>
      <c r="D6" s="9" t="str">
        <f>VLOOKUP($A6,Data!$C:$T,6,FALSE)</f>
        <v>Paperback</v>
      </c>
      <c r="E6" s="9">
        <f>VLOOKUP($A6,Data!$C:$T,7,FALSE)</f>
        <v>106</v>
      </c>
      <c r="F6" s="9" t="str">
        <f>VLOOKUP($A6,Data!$C:$T,8,FALSE)</f>
        <v>Forthcoming</v>
      </c>
      <c r="G6" s="16">
        <f>VLOOKUP($A6,Data!$C:$T,9,FALSE)</f>
        <v>45496</v>
      </c>
      <c r="H6" s="12" t="str">
        <f>VLOOKUP($A6,Data!$C:$T,15,FALSE)</f>
        <v>Contributions by: Kenneth C. Eastwell, Washington State University, USA; Karel Petrzik, Biology Centre CAS, Czech Republic; Manuel Rubio, Federico Dicenta and Pedro Martínez-Gómez, CEBAS-CSIC, Spain; H. Czosnek, Hebrew University of Jerusalem, Israel; A. Koren, Hishtil Nursery, Israel; and F. Vidavski, Tomatech R&amp;D, Israel; John E. Thomas, The University of Queensland, Queensland Alliance for Agriculture and Food Innovation, Australia; Andrew D. W. Geering, Queensland Alliance for Agriculture and Food Innovation, The University of Queensland, Australia</v>
      </c>
      <c r="I6" s="12" t="str">
        <f>VLOOKUP($A6,Data!$C:$T,16,FALSE)</f>
        <v>&lt;p&gt;This book features six peer-reviewed reviews on viruses affecting key horticultural crops.&lt;/p&gt; &lt;p&gt;The first chapter considers best management practices for the control of viruses and virus-like agents in apple production, including the development of orchards with clean, virus-tested planting stock. The second chapter comprehensively details how Apple mosaic virus is spread and describes the symptoms displayed by affected host plants.&lt;/p&gt; &lt;p&gt;The third chapter examines the challenge of Plum pox virus (PPV) control for sustainable cultivation of plums and looks at the genetic and molecular basis of PPV resistance in Prunus.&lt;/p&gt; &lt;p&gt;The fourth chapter outlines the major insect-transmitted viruses infecting tomato crops, including viruses transmitted by aphids, thrips, whitefly and leafhoppers.&lt;/p&gt; &lt;p&gt;The fifth chapter reviews current knowledge on banana bunchy top disease. The chapter outlines symptoms of the disease, as well as the biological characteristics of the pathogen related to host range, transmission and spread.&lt;/p&gt; &lt;p&gt;The final chapter discusses the symptoms, taxonomy, diagnosis, epidemiology and control of minor viral pathogens of banana, plantain and abacá, such as cucumber mosaic virus, banana bract mosaic virus and sugarcane mosaic virus.&lt;/p&gt;</v>
      </c>
      <c r="J6" s="9">
        <f>VLOOKUP($A6,Data!$C:$P,14,FALSE)</f>
        <v>156</v>
      </c>
      <c r="K6" s="9">
        <f>VLOOKUP($A6,Data!$C:$P,11,FALSE)</f>
        <v>37.99</v>
      </c>
      <c r="L6" s="9">
        <f>VLOOKUP($A6,Data!$C:$P,12,FALSE)</f>
        <v>49.99</v>
      </c>
      <c r="M6" s="9">
        <f>VLOOKUP($A6,Data!$C:$P,13,FALSE)</f>
        <v>45.99</v>
      </c>
      <c r="N6" s="6" t="str">
        <f t="shared" si="0"/>
        <v>https://shop.bdspublishing.com/store/bds/detail/workgroup/3-190-132419</v>
      </c>
      <c r="O6" s="6">
        <v>132419</v>
      </c>
      <c r="P6" s="8" t="s">
        <v>121</v>
      </c>
    </row>
    <row r="7" spans="1:16" x14ac:dyDescent="0.25">
      <c r="A7" s="7">
        <v>9781801466714</v>
      </c>
      <c r="B7" s="12" t="str">
        <f>VLOOKUP($A7,Data!$C:$T,4,FALSE)</f>
        <v>Instant Insights: Improving the welfare of growing and finishing pigs</v>
      </c>
      <c r="C7" s="7">
        <f>VLOOKUP($A7,Data!$C:$T,3,FALSE)</f>
        <v>9781801466721</v>
      </c>
      <c r="D7" s="9" t="str">
        <f>VLOOKUP($A7,Data!$C:$T,6,FALSE)</f>
        <v>Paperback</v>
      </c>
      <c r="E7" s="9">
        <f>VLOOKUP($A7,Data!$C:$T,7,FALSE)</f>
        <v>99</v>
      </c>
      <c r="F7" s="9" t="str">
        <f>VLOOKUP($A7,Data!$C:$T,8,FALSE)</f>
        <v>Forthcoming</v>
      </c>
      <c r="G7" s="16">
        <f>VLOOKUP($A7,Data!$C:$T,9,FALSE)</f>
        <v>45461</v>
      </c>
      <c r="H7" s="12" t="str">
        <f>VLOOKUP($A7,Data!$C:$T,15,FALSE)</f>
        <v>Contributions by: Arlene Garcia and John J. McGlone, Texas Tech University, USA; Jonathan Amory, Writtle University College, UK; and Nina Wainwright, British Pig Executive (BPEX), UK; Luigi Faucitano, Agriculture and Agri-Food Canada, Canada; and Antonio Velarde, Institute of Agrifood Research and Technology, Spain; Edgar Garcia Manzanilla, Pig Development Department, Teagasc, The Irish Agriculture and Food Development Authority, Ireland</v>
      </c>
      <c r="I7" s="12" t="str">
        <f>VLOOKUP($A7,Data!$C:$T,16,FALSE)</f>
        <v>&lt;p&gt;This book features four peer-reviewed reviews on improving the welfare of growing and finishing pigs.&lt;/p&gt; &lt;p&gt;The first chapter begins by defining animal welfare in the context of pig production. The chapter discusses pig behaviour and how this can be affected by intensive production systems, group size, living conditions, as well as systems for monitoring animal health and care.&lt;/p&gt; &lt;p&gt;The second chapter explores the relationship between nutrition management and physical and social environments on the welfare of finishing pigs. The chapter also considers the use of environmental enrichment as a means of mitigating aggressive forms of behaviour, such as tail biting.&lt;/p&gt; &lt;p&gt;The third chapter provides a detailed overview of recent research findings on the effects of transport, handling and slaughter practices on the behavioural and physiological responses of pigs. The chapter also reviews how these pre-slaughter practices can impact carcass and meat quality and potentially result in loss of profits.&lt;/p&gt; &lt;p&gt;The final chapter discusses best practices for optimising the general management of growing finishing pigs to improve overall herd health. The chapter considers the impact of substandard herd management and the consequent increased risk of outbreaks of respiratory or digestive diseases, ulcers, lameness, prolapses, tail biting and other conditions.&lt;/p&gt;</v>
      </c>
      <c r="J7" s="9">
        <f>VLOOKUP($A7,Data!$C:$P,14,FALSE)</f>
        <v>124</v>
      </c>
      <c r="K7" s="9">
        <f>VLOOKUP($A7,Data!$C:$P,11,FALSE)</f>
        <v>37.99</v>
      </c>
      <c r="L7" s="9">
        <f>VLOOKUP($A7,Data!$C:$P,12,FALSE)</f>
        <v>49.99</v>
      </c>
      <c r="M7" s="9">
        <f>VLOOKUP($A7,Data!$C:$P,13,FALSE)</f>
        <v>45.99</v>
      </c>
      <c r="N7" s="6" t="str">
        <f t="shared" si="0"/>
        <v>https://shop.bdspublishing.com/store/bds/detail/workgroup/3-190-138341</v>
      </c>
      <c r="O7" s="6">
        <f>IFERROR(VLOOKUP($A7,Data!$C:$T,18,FALSE),"")</f>
        <v>138341</v>
      </c>
      <c r="P7" s="8" t="s">
        <v>121</v>
      </c>
    </row>
    <row r="8" spans="1:16" x14ac:dyDescent="0.25">
      <c r="A8" s="7">
        <v>9781801466592</v>
      </c>
      <c r="B8" s="12" t="str">
        <f>VLOOKUP($A8,Data!$C:$T,4,FALSE)</f>
        <v>Instant Insights: Unmanned aircraft systems in agriculture</v>
      </c>
      <c r="C8" s="7">
        <f>VLOOKUP($A8,Data!$C:$T,3,FALSE)</f>
        <v>9781801466608</v>
      </c>
      <c r="D8" s="9" t="str">
        <f>VLOOKUP($A8,Data!$C:$T,6,FALSE)</f>
        <v>Paperback</v>
      </c>
      <c r="E8" s="9">
        <f>VLOOKUP($A8,Data!$C:$T,7,FALSE)</f>
        <v>93</v>
      </c>
      <c r="F8" s="9" t="str">
        <f>VLOOKUP($A8,Data!$C:$T,8,FALSE)</f>
        <v>Forthcoming</v>
      </c>
      <c r="G8" s="16">
        <f>VLOOKUP($A8,Data!$C:$T,9,FALSE)</f>
        <v>45461</v>
      </c>
      <c r="H8" s="12" t="str">
        <f>VLOOKUP($A8,Data!$C:$T,15,FALSE)</f>
        <v>Chunhua Zhang, Algoma University, Canada; and John M. Kovacs and Dan Walters, Nipissing University, Canada; Helge Aasen, Institute of Agricultural Sciences, ETH Zurich and Remote Sensing Team, Division of Agroecology and Environment, Agroscope, Switzerland; and Lukas Roth, Institute of Agricultural Sciences, ETH Zurich, Switzerland; Tarin Paz-Kagan, Ben Gurion University of the Negev, Israel; Wenxuan Guo, Texas Tech University and Texas A&amp;M AgriLife Research, USA; and Haibin Gu, Bishnu Ghimire and Oluwatola Adedeji, Texas Tech University, USA</v>
      </c>
      <c r="I8" s="12" t="str">
        <f>VLOOKUP($A8,Data!$C:$T,16,FALSE)</f>
        <v>&lt;p&gt;This book features five peer-reviewed reviews on the use of unmanned aircraft systems in an array of agricultural settings.&lt;/p&gt; &lt;p&gt;The first chapter provides an overview of unmanned aerial system (UAS) platforms and sensors, flight planning and imagery acquisition, before moving on to consider stitching and ortho-rectification in UAS image processing.&lt;/p&gt; &lt;p&gt;The second chapter discusses approaches to unmanned aerial vehicle (UAV) remote sensing and data analysis for high-throughput field phenotyping and ecophysiological research. The chapter reviews the use of UAV remote sensing to measure key plant traits, such as canopy cover and leaf area index.&lt;/p&gt; &lt;p&gt;The third chapter presents a useful overview of the advantages and limitations of UAV remote sensing platforms and their applications in precision agriculture.&lt;/p&gt; &lt;p&gt;The fourth chapter discusses the quantification of plant water status and the various methods used to assess plant water stress. A section on optical remote sensing of plant water status is also provided, followed by sections on thermal infrared remote sensing and microwave remote sensing of plant water status.&lt;/p&gt; &lt;p&gt;The final chapter reviews the application of small unmanned aircraft systems (sUAS) and remote sensing technology in turfgrass systems. The chapter also highlights the various sUAS platforms and sensors necessary to measure and monitor the target of interest.&lt;/p&gt;</v>
      </c>
      <c r="J8" s="9">
        <f>VLOOKUP($A8,Data!$C:$P,14,FALSE)</f>
        <v>166</v>
      </c>
      <c r="K8" s="9">
        <f>VLOOKUP($A8,Data!$C:$P,11,FALSE)</f>
        <v>37.99</v>
      </c>
      <c r="L8" s="9">
        <f>VLOOKUP($A8,Data!$C:$P,12,FALSE)</f>
        <v>49.99</v>
      </c>
      <c r="M8" s="9">
        <f>VLOOKUP($A8,Data!$C:$P,13,FALSE)</f>
        <v>45.99</v>
      </c>
      <c r="N8" s="6" t="str">
        <f t="shared" si="0"/>
        <v>https://shop.bdspublishing.com/store/bds/detail/workgroup/3-190-138342</v>
      </c>
      <c r="O8" s="6">
        <f>IFERROR(VLOOKUP($A8,Data!$C:$T,18,FALSE),"")</f>
        <v>138342</v>
      </c>
      <c r="P8" s="8" t="s">
        <v>121</v>
      </c>
    </row>
    <row r="9" spans="1:16" x14ac:dyDescent="0.25">
      <c r="A9" s="7">
        <v>9781835450024</v>
      </c>
      <c r="B9" s="12" t="str">
        <f>VLOOKUP($A9,Data!$C:$T,4,FALSE)</f>
        <v>Instant Insights: Carbon monitoring and management in forests</v>
      </c>
      <c r="C9" s="7">
        <f>VLOOKUP($A9,Data!$C:$T,3,FALSE)</f>
        <v>9781835450031</v>
      </c>
      <c r="D9" s="9" t="str">
        <f>VLOOKUP($A9,Data!$C:$T,6,FALSE)</f>
        <v>Paperback</v>
      </c>
      <c r="E9" s="9">
        <f>VLOOKUP($A9,Data!$C:$T,7,FALSE)</f>
        <v>105</v>
      </c>
      <c r="F9" s="9" t="str">
        <f>VLOOKUP($A9,Data!$C:$T,8,FALSE)</f>
        <v>Forthcoming</v>
      </c>
      <c r="G9" s="16">
        <f>VLOOKUP($A9,Data!$C:$T,9,FALSE)</f>
        <v>45433</v>
      </c>
      <c r="H9" s="12" t="str">
        <f>VLOOKUP($A9,Data!$C:$T,15,FALSE)</f>
        <v>Contributions by: Andreas Schindlbacher, Federal Research and Training Centre for Forests, Natural Hazards and Landscape (BFW), Austria; Mathias Mayer, Swiss Federal Institute for Forest, Snow and Landscape Research (WSL), Switzerland and University of Natural Resources and Life Sciences (BOKU), Austria; Robert Jandl, Federal Research and Training Centre for Forests, Natural Hazards and Landscape (BFW), Austria; and Stephan Zimmermann and Frank Hagedorn, Swiss Federal Institute for Forest, Snow and Landscape Research (WSL), Switzerland; Lydie-Stella Koutika, Research Centre on the Durability and the Productivity of Industrial Plantations (CRDPI), Republic of the Congo; Nicolas Marron, UMR 1434 Silva, INRAE Grand- Est Nancy, Université de Lorraine, AgroParisTech 54000 Nancy, France; and Rémi Cardinael, AIDA, University of Montpellier, CIRAD, Montpellier, France, CIRAD, UPR AIDA, Harare and University of Zimbabwe, Zimbabwe; Marieke Sandker and Till Neeff, Food and Agriculture Organization of the United Nations (FAO), Italy; 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 Rodney J. Keenan, The University of Melbourne, Australia</v>
      </c>
      <c r="I9" s="12" t="str">
        <f>VLOOKUP($A9,Data!$C:$T,16,FALSE)</f>
        <v>&lt;p&gt;This book features five peer-reviewed reviews on carbon monitoring and management in forests.&lt;/p&gt; &lt;p&gt;The first chapter summarises the effects of different forest management practices on soil organic carbon storage and discusses whether and how they can be optimised under climate change.&lt;/p&gt; &lt;p&gt;The second chapter considers the potential of agroforestry systems to respond to multiple challenges related to soil carbon sequestration, including soil fertility improvement, land restoration, food security and adaptation to climate change.&lt;/p&gt; &lt;p&gt;The third chapter provides an update on advances in monitoring and reporting emissions from mostly tropical forests in the context of the United Nations Framework Convention on Climate Change (UNFCCC). The chapter also discusses the development and submission of Action Plans for Reducing Emissions from Deforestation and Forest Degradation (REDD+).&lt;/p&gt; &lt;p&gt;The fourth chapter examines the importance of forest carbon content and methods of monitoring it. The chapter also addresses whether forests should be considered as sources or sinks of carbon.&lt;/p&gt; &lt;p&gt;The final chapter reviews the interactions between tropical forests and climate, the role of tropical forests in the global carbon cycle, as well as the impacts of climate change on forests in different parts of the tropics.&lt;/p&gt;</v>
      </c>
      <c r="J9" s="9">
        <f>VLOOKUP($A9,Data!$C:$P,14,FALSE)</f>
        <v>166</v>
      </c>
      <c r="K9" s="9">
        <f>VLOOKUP($A9,Data!$C:$P,11,FALSE)</f>
        <v>37.99</v>
      </c>
      <c r="L9" s="9">
        <f>VLOOKUP($A9,Data!$C:$P,12,FALSE)</f>
        <v>49.99</v>
      </c>
      <c r="M9" s="9">
        <f>VLOOKUP($A9,Data!$C:$P,13,FALSE)</f>
        <v>45.99</v>
      </c>
      <c r="N9" s="6" t="str">
        <f t="shared" si="0"/>
        <v>https://shop.bdspublishing.com/store/bds/detail/workgroup/3-190-138340</v>
      </c>
      <c r="O9" s="6">
        <f>IFERROR(VLOOKUP($A9,Data!$C:$T,18,FALSE),"")</f>
        <v>138340</v>
      </c>
      <c r="P9" s="8" t="s">
        <v>121</v>
      </c>
    </row>
    <row r="10" spans="1:16" x14ac:dyDescent="0.25">
      <c r="A10" s="7">
        <v>9781801466691</v>
      </c>
      <c r="B10" s="12" t="str">
        <f>VLOOKUP($A10,Data!$C:$T,4,FALSE)</f>
        <v>Instant Insights: Improving the sustainability of dairy production</v>
      </c>
      <c r="C10" s="7">
        <f>VLOOKUP($A10,Data!$C:$T,3,FALSE)</f>
        <v>9781801466707</v>
      </c>
      <c r="D10" s="9" t="str">
        <f>VLOOKUP($A10,Data!$C:$T,6,FALSE)</f>
        <v>Paperback</v>
      </c>
      <c r="E10" s="9">
        <f>VLOOKUP($A10,Data!$C:$T,7,FALSE)</f>
        <v>98</v>
      </c>
      <c r="F10" s="9" t="str">
        <f>VLOOKUP($A10,Data!$C:$T,8,FALSE)</f>
        <v>Forthcoming</v>
      </c>
      <c r="G10" s="16">
        <f>VLOOKUP($A10,Data!$C:$T,9,FALSE)</f>
        <v>45433</v>
      </c>
      <c r="H10" s="12" t="str">
        <f>VLOOKUP($A10,Data!$C:$T,15,FALSE)</f>
        <v>Contributions by: Sophie Bertrand, French Dairy Board (CNIEL), France; J. Upton, E. Murphy and L. Shalloo, Teagasc, Ireland; M. Murphy, Cork Institute of Technology, Ireland; and I.J.M. De Boer and P.W.G. Groot Koerkamp, Wageningen University, The Netherlands; Stephanie A. Terry, Agriculture and Agri-Food Canada, Canada and University of Sydney, Australia; Carlos M. Romero, Agriculture and Agri-Food Canada and University of Lethbridge, Canada; and Alex V. Chaves and Tim A. McAllister, Agriculture and Agri-Food Canada, Canada; Elie Jami, Agricultural Research Organization – Volcani Center, Israel; and Itzhak Mizrahi, Ben-Gurion University of the Negev, Israel; Jack B. Hetherington, University of Adelaide/CSIRO Agriculture and Food/Fight Food Waste Cooperative Research Centre, Australia; Pablo Juliano, CSIRO Agriculture and Food, Australia; and Rodolfo García-Flores, CSIRO Data61, Australia</v>
      </c>
      <c r="I10" s="12" t="str">
        <f>VLOOKUP($A10,Data!$C:$T,16,FALSE)</f>
        <v>&lt;p&gt;This book features five peer-reviewed reviews on best practices for improving the sustainability of dairy production. The first chapter reviews the main, internationally accepted methods available to evaluate the environmental impact of dairy farming, identify levers of action and set environmental targets.&lt;/p&gt; &lt;p&gt;The second chapter considers how dairy farms can manage both energy consumption and water in order to minimise their environmental impacts. The chapter also addresses the issue of sustainable water use.&lt;/p&gt; &lt;p&gt;The third chapter provides a compilation of current research which highlights the need to further examine dietary mitigation strategies in ruminant production systems at a whole farm level. The chapter also discusses the range of nutritional strategies available for enteric- and manure-CH4 abatement.&lt;/p&gt; &lt;p&gt;The fourth chapter focusses on the role of the ruminant microbiome in methane emissions and the potential genetic factors affecting microbial composition and emission reduction.&lt;/p&gt; &lt;p&gt;The final chapter highlights the growing issue of food loss and waste (FLW) in countries with developed dairy value chains. The chapter discusses the key stages and management practices for reducing FLW in dairy value chains, as well as how decision-making can be improved.&lt;/p&gt;</v>
      </c>
      <c r="J10" s="9">
        <f>VLOOKUP($A10,Data!$C:$P,14,FALSE)</f>
        <v>122</v>
      </c>
      <c r="K10" s="9">
        <f>VLOOKUP($A10,Data!$C:$P,11,FALSE)</f>
        <v>37.99</v>
      </c>
      <c r="L10" s="9">
        <f>VLOOKUP($A10,Data!$C:$P,12,FALSE)</f>
        <v>49.99</v>
      </c>
      <c r="M10" s="9">
        <f>VLOOKUP($A10,Data!$C:$P,13,FALSE)</f>
        <v>45.99</v>
      </c>
      <c r="N10" s="6" t="str">
        <f t="shared" si="0"/>
        <v>https://shop.bdspublishing.com/store/bds/detail/workgroup/3-190-138339</v>
      </c>
      <c r="O10" s="6">
        <f>IFERROR(VLOOKUP($A10,Data!$C:$T,18,FALSE),"")</f>
        <v>138339</v>
      </c>
      <c r="P10" s="8" t="s">
        <v>121</v>
      </c>
    </row>
    <row r="11" spans="1:16" x14ac:dyDescent="0.25">
      <c r="A11" s="7">
        <v>9781801466677</v>
      </c>
      <c r="B11" s="12" t="str">
        <f>VLOOKUP($A11,Data!$C:$T,4,FALSE)</f>
        <v>Instant Insights: Optimising quality attributes in horticultural products</v>
      </c>
      <c r="C11" s="7">
        <f>VLOOKUP($A11,Data!$C:$T,3,FALSE)</f>
        <v>9781801466684</v>
      </c>
      <c r="D11" s="9" t="str">
        <f>VLOOKUP($A11,Data!$C:$T,6,FALSE)</f>
        <v>Paperback</v>
      </c>
      <c r="E11" s="9">
        <f>VLOOKUP($A11,Data!$C:$T,7,FALSE)</f>
        <v>97</v>
      </c>
      <c r="F11" s="9" t="str">
        <f>VLOOKUP($A11,Data!$C:$T,8,FALSE)</f>
        <v>Forthcoming</v>
      </c>
      <c r="G11" s="16">
        <f>VLOOKUP($A11,Data!$C:$T,9,FALSE)</f>
        <v>45405</v>
      </c>
      <c r="H11" s="12" t="str">
        <f>VLOOKUP($A11,Data!$C:$T,15,FALSE)</f>
        <v>Contributions by: M. Causse, E. Albert and C. Sauvage, INRA, France; Chris Barbey and Kevin Folta, University of Florida, USA; Kerry Walsh and Zhenglin Wang, Central Queensland University, Australia; Oliver Chen, Biofortis Research, Merieux NutriSciences and Tufts University, USA; and Eunice Mah, Biofortis Research, Merieux NutriSciences, USA; Duane Greene, University of Massachusetts, USA</v>
      </c>
      <c r="I11" s="12" t="str">
        <f>VLOOKUP($A11,Data!$C:$T,16,FALSE)</f>
        <v>&lt;p&gt;This book features five peer-reviewed reviews on best practices to optimise quality attributes in horticultural products. The first chapter examines the use of quantitative trait loci (QTL) to identify and determine favourable sensory characteristics in the tomato plant to meet current consumer expectations.&lt;/p&gt; &lt;p&gt;The second chapter highlights some of the newest innovations in strawberry production with particular emphasis on genetic improvement of the crop through a number of technologies, including QTL and high-throughput genotyping.&lt;/p&gt; &lt;p&gt;The third chapter examines specifications for fruit at harvest maturity and at commercial maturity, as well as technologies for monitoring relevant attributes, including machine vision in the estimation of canopy flowering.&lt;/p&gt; &lt;p&gt;The fourth chapter reviews the wealth of clinical evidence supporting the health benefits of cranberry consumption, including their role in inducing protection against urinary tract infections. The chapter also considers approaches to maximising the bioefficacy of cranberry-related food and products.&lt;/p&gt; &lt;p&gt;The final chapter addresses the use of plant bioregulators (PBRs) in tree fruit production and how they can be used to optimise plant growth, fruit yield and quality. The chapter provides a brief classification of PBRs and reviews their use in the development and maintenance of tree structure.&lt;/p&gt;</v>
      </c>
      <c r="J11" s="9">
        <f>VLOOKUP($A11,Data!$C:$P,14,FALSE)</f>
        <v>178</v>
      </c>
      <c r="K11" s="9">
        <f>VLOOKUP($A11,Data!$C:$P,11,FALSE)</f>
        <v>37.99</v>
      </c>
      <c r="L11" s="9">
        <f>VLOOKUP($A11,Data!$C:$P,12,FALSE)</f>
        <v>49.99</v>
      </c>
      <c r="M11" s="9">
        <f>VLOOKUP($A11,Data!$C:$P,13,FALSE)</f>
        <v>45.99</v>
      </c>
      <c r="N11" s="6" t="str">
        <f t="shared" si="0"/>
        <v>https://shop.bdspublishing.com/store/bds/detail/workgroup/3-190-138337</v>
      </c>
      <c r="O11" s="6">
        <f>IFERROR(VLOOKUP($A11,Data!$C:$T,18,FALSE),"")</f>
        <v>138337</v>
      </c>
      <c r="P11" s="8" t="s">
        <v>121</v>
      </c>
    </row>
    <row r="12" spans="1:16" x14ac:dyDescent="0.25">
      <c r="A12" s="7">
        <v>9781835450062</v>
      </c>
      <c r="B12" s="12" t="str">
        <f>VLOOKUP($A12,Data!$C:$T,4,FALSE)</f>
        <v>Instant Insights: Regulatory frameworks for new agricultural products and technologies</v>
      </c>
      <c r="C12" s="7">
        <f>VLOOKUP($A12,Data!$C:$T,3,FALSE)</f>
        <v>9781835450079</v>
      </c>
      <c r="D12" s="9" t="str">
        <f>VLOOKUP($A12,Data!$C:$T,6,FALSE)</f>
        <v>Paperback</v>
      </c>
      <c r="E12" s="9">
        <f>VLOOKUP($A12,Data!$C:$T,7,FALSE)</f>
        <v>107</v>
      </c>
      <c r="F12" s="9" t="str">
        <f>VLOOKUP($A12,Data!$C:$T,8,FALSE)</f>
        <v>Forthcoming</v>
      </c>
      <c r="G12" s="16">
        <f>VLOOKUP($A12,Data!$C:$T,9,FALSE)</f>
        <v>45405</v>
      </c>
      <c r="H12" s="12" t="str">
        <f>VLOOKUP($A12,Data!$C:$T,15,FALSE)</f>
        <v>Contributions by: Johnny Yeung, Yong Quan Tan, Siew Herng Chan, Kern Rei Chng, Calvin Yeo, Jer Lin Poh, Teng Yong Low and Joanne Sheot Harn Chan, National Centre for Food Science, Singapore; Gregory Jaffe, Center for Science in the Public Interest, USA; Rüdiger Hauschild, APIS Applied Insect Science GmbH, Germany; and Willem J. Ravensberg, Koppert Biological Systems, The Netherlands; Wyn Grant, University of Warwick, UK; and Roma Gwynn, Biorationale, UK; Manfred Lützow, saqual GmbH, Switzerland</v>
      </c>
      <c r="I12" s="12" t="str">
        <f>VLOOKUP($A12,Data!$C:$T,16,FALSE)</f>
        <v>&lt;p&gt;This book features five peer-reviewed reviews on the development of regulatory frameworks for new agricultural products and technologies.&lt;/p&gt; &lt;p&gt;The first chapter provides a detailed overview of the Singapore Food Agency’s regulatory framework for cultured meat, including considerations for safety assessment of cultured meat based on the concepts of Hazard Analysis Critical Control Points, Good Manufacturing Practices and Good Cell Culture Practices.&lt;/p&gt; &lt;p&gt;The second chapter reviews the debate surrounding the regulation of genome-edited crops and considers how the Cartagena Biosafety Protocol could be applied to genome-edited products. The chapter also addresses the issues that can arise as a result of regulatory oversight.&lt;/p&gt; &lt;p&gt;The third chapter highlights key issues in the regulation of microbial bioprotectants in the European Union (EU), focussing on the need for new products to pass risk assessments and comply with particular risk management procedures.&lt;/p&gt; &lt;p&gt;The fourth chapter reviews the progress that has been made in adapting plant protection regulations to the specific needs of biopesticides in both a European and global context.&lt;/p&gt; &lt;p&gt;The final chapter considers the key steps required to compile a product dossier which is needed to gain regulatory approval for new animal feed products. As an example, the chapter details the process of developing a feed additive dossier in the EU.&lt;/p&gt;</v>
      </c>
      <c r="J12" s="9">
        <f>VLOOKUP($A12,Data!$C:$P,14,FALSE)</f>
        <v>142</v>
      </c>
      <c r="K12" s="9">
        <f>VLOOKUP($A12,Data!$C:$P,11,FALSE)</f>
        <v>37.99</v>
      </c>
      <c r="L12" s="9">
        <f>VLOOKUP($A12,Data!$C:$P,12,FALSE)</f>
        <v>49.99</v>
      </c>
      <c r="M12" s="9">
        <f>VLOOKUP($A12,Data!$C:$P,13,FALSE)</f>
        <v>45.99</v>
      </c>
      <c r="N12" s="6" t="str">
        <f t="shared" si="0"/>
        <v>https://shop.bdspublishing.com/store/bds/detail/workgroup/3-190-138338</v>
      </c>
      <c r="O12" s="6">
        <f>IFERROR(VLOOKUP($A12,Data!$C:$T,18,FALSE),"")</f>
        <v>138338</v>
      </c>
      <c r="P12" s="8" t="s">
        <v>121</v>
      </c>
    </row>
    <row r="13" spans="1:16" x14ac:dyDescent="0.25">
      <c r="A13" s="7">
        <v>9781801466530</v>
      </c>
      <c r="B13" s="12" t="str">
        <f>VLOOKUP($A13,Data!$C:$T,4,FALSE)</f>
        <v>Instant Insights: Sustainable tropical forest management</v>
      </c>
      <c r="C13" s="7">
        <f>VLOOKUP($A13,Data!$C:$T,3,FALSE)</f>
        <v>9781801466547</v>
      </c>
      <c r="D13" s="9" t="str">
        <f>VLOOKUP($A13,Data!$C:$T,6,FALSE)</f>
        <v>Paperback</v>
      </c>
      <c r="E13" s="9">
        <f>VLOOKUP($A13,Data!$C:$T,7,FALSE)</f>
        <v>90</v>
      </c>
      <c r="F13" s="9" t="str">
        <f>VLOOKUP($A13,Data!$C:$T,8,FALSE)</f>
        <v>Active</v>
      </c>
      <c r="G13" s="16">
        <f>VLOOKUP($A13,Data!$C:$T,9,FALSE)</f>
        <v>45377</v>
      </c>
      <c r="H13" s="12" t="str">
        <f>VLOOKUP($A13,Data!$C:$T,15,FALSE)</f>
        <v>Contributions by: Alice Muchugi, World Agroforestry (ICRAF), Kenya; Sammy Muraguri, Kunming Institute of Botany, China; Hesti L. Tata, Forest Research &amp; Development Centre, Indonesia; Jürgen Blaser, Bern University of Applied Sciences, Switzerland; and Patrick D. Hardcastle, Forestry Development Specialist, UK; Francis E. Putz, University of Florida-Gainesville, USA; and Ian D. Thompson, Thompson Forest Ltd.-Kelowna, Canada; Oliver Gardi, Bern University of Applied Sciences and School of Agricultural, Forest and Food Sciences HAFL, Switzerland; Stephanie Mansourian, Mansourian.org/University of Geneva, Switzerland/IUFRO, Austria; Jürgen Blaser, Bern University of Applied Sciences, Switzerland; Patrick D. Hardcastle, Forestry Development Specialist, UK; and Gillian Petrokofsky, University of Oxford, UK</v>
      </c>
      <c r="I13" s="12" t="str">
        <f>VLOOKUP($A13,Data!$C:$T,16,FALSE)</f>
        <v>&lt;p&gt;This book features five peer-reviewed reviews on sustainable tropical forest management.&lt;br&gt;&lt;br&gt;The first chapter reviews environmental factors determining different types of tropical forest such as temperature, precipitation, sunlight, atmospheric and soil chemistry, as well as mechanical factors.&lt;br&gt;&lt;br&gt;The second chapter discusses definitions of sustainable forest management (SFM) and reviews how the current scope of SFM can be expanded from individual stands to the scale of forested landscapes.&lt;br&gt;&lt;br&gt;The third chapter considers the restoration of tropical forests, focusing specifically on forest landscape restoration (FLR). It begins by addressing the importance of implementing forest landscape restoration and provides an overview of different guides and tools for FLR.&lt;br&gt;&lt;br&gt;The fourth chapter summarises the current state of knowledge on the interactions between forest ecosystems and the climate system and the way in which forests influence the water cycle.&lt;br&gt;&lt;br&gt;The final chapter provides a detailed overview of recent research undertaken on achieving sustainable management of tropical forests. It discusses the importance of tropical forest ecology, as well as the role of SFM in contributing to achieving several of the United Nations Sustainable Development Goals (SDGs).&lt;/p&gt;</v>
      </c>
      <c r="J13" s="9">
        <f>VLOOKUP($A13,Data!$C:$P,14,FALSE)</f>
        <v>172</v>
      </c>
      <c r="K13" s="9">
        <f>VLOOKUP($A13,Data!$C:$P,11,FALSE)</f>
        <v>37.99</v>
      </c>
      <c r="L13" s="9">
        <f>VLOOKUP($A13,Data!$C:$P,12,FALSE)</f>
        <v>49.99</v>
      </c>
      <c r="M13" s="9">
        <f>VLOOKUP($A13,Data!$C:$P,13,FALSE)</f>
        <v>45.99</v>
      </c>
      <c r="N13" s="6" t="str">
        <f t="shared" si="0"/>
        <v>https://shop.bdspublishing.com/store/bds/detail/workgroup/3-190-137896</v>
      </c>
      <c r="O13" s="6">
        <f>IFERROR(VLOOKUP($A13,Data!$C:$T,18,FALSE),"")</f>
        <v>137896</v>
      </c>
      <c r="P13" s="8" t="s">
        <v>121</v>
      </c>
    </row>
    <row r="14" spans="1:16" x14ac:dyDescent="0.25">
      <c r="A14" s="7">
        <v>9781801466615</v>
      </c>
      <c r="B14" s="12" t="str">
        <f>VLOOKUP($A14,Data!$C:$T,4,FALSE)</f>
        <v>Instant Insights: Using manure in soil management</v>
      </c>
      <c r="C14" s="7">
        <f>VLOOKUP($A14,Data!$C:$T,3,FALSE)</f>
        <v>9781801466622</v>
      </c>
      <c r="D14" s="9" t="str">
        <f>VLOOKUP($A14,Data!$C:$T,6,FALSE)</f>
        <v>Paperback</v>
      </c>
      <c r="E14" s="9">
        <f>VLOOKUP($A14,Data!$C:$T,7,FALSE)</f>
        <v>94</v>
      </c>
      <c r="F14" s="9" t="str">
        <f>VLOOKUP($A14,Data!$C:$T,8,FALSE)</f>
        <v>Active</v>
      </c>
      <c r="G14" s="16">
        <f>VLOOKUP($A14,Data!$C:$T,9,FALSE)</f>
        <v>45377</v>
      </c>
      <c r="H14" s="12" t="str">
        <f>VLOOKUP($A14,Data!$C:$T,15,FALSE)</f>
        <v>Contributions by: Peter Sørensen, Department of Agroecology, Aarhus University, Denmark; Luca Bechini, University of Milan, Italy; and Lars Stoumann Jensen, University of Copenhagen, Denmark; V. Riau,  L. Morey, R. Cáceres, M. Cerrillo, and A. Bonmatí, Institute of Agrifood Research and Technology (IRTA), Spain; and A. Robles, BETA Tech Center (UVIC-UCC), Spain; Francis J. Larney, Agriculture and Agri-Food Canada, Canada; Barbara Amon, Leibniz Institute for Agricultural Engineering and Bioeconomy (ATB), Germany and University of Zielona Góra, Poland; Lars Stouman Jensen, University of Copenhagen, Denmark; Karin Groenestein, Wageningen Livestock Research, The Netherlands; and Mark Sutton, UK Centre for Ecology &amp; Hydrology (UKCEH), UK; Ashraf M. Tubeileh, California Polytechnic State University, USA; and Michael J. Goss, University of Guelph, Canada</v>
      </c>
      <c r="I14" s="12" t="str">
        <f>VLOOKUP($A14,Data!$C:$T,16,FALSE)</f>
        <v>&lt;p&gt;This book features five peer-reviewed reviews on the utilisation of manure to improve soil management and health.&lt;br&gt;&lt;br&gt;The first chapter reviews ways to improve manure management in animal housing during storage and after application in the field. The chapter also considers manure application methods and their effects on nitrogen utilisation and soil carbon storage.&lt;br&gt;&lt;br&gt;The second chapter discusses the role of manure and compost in maintaining soil health, as well as ways of integrating livestock and crop production to optimise soil health.&lt;br&gt;&lt;br&gt;The third chapter reviews the impacts associated with the application of livestock and poultry manure on the ability of soil to deliver a range of ecosystem services that sustain plants, animals, people and the environment.&lt;br&gt;&lt;br&gt;The fourth chapter discusses the responsible storage, treatment and processing of livestock manure, as well as the measures available to mitigate the production of greenhouse gas emissions during these processes, such as slurry mixing.&lt;br&gt;&lt;br&gt;The final chapter reviews the main technologies for manure valorisation into bioenergy and biofertiliser products. It discusses developments in more established technologies such as solid-liquid (S/L) separation, as well as more innovative techniques, such as ammonia stripping/scrubbing.&lt;/p&gt;</v>
      </c>
      <c r="J14" s="9">
        <f>VLOOKUP($A14,Data!$C:$P,14,FALSE)</f>
        <v>180</v>
      </c>
      <c r="K14" s="9">
        <f>VLOOKUP($A14,Data!$C:$P,11,FALSE)</f>
        <v>37.99</v>
      </c>
      <c r="L14" s="9">
        <f>VLOOKUP($A14,Data!$C:$P,12,FALSE)</f>
        <v>49.99</v>
      </c>
      <c r="M14" s="9">
        <f>VLOOKUP($A14,Data!$C:$P,13,FALSE)</f>
        <v>45.99</v>
      </c>
      <c r="N14" s="6" t="str">
        <f t="shared" si="0"/>
        <v>https://shop.bdspublishing.com/store/bds/detail/workGroup/3-190-137897</v>
      </c>
      <c r="O14" s="6">
        <f>IFERROR(VLOOKUP($A14,Data!$C:$T,18,FALSE),"")</f>
        <v>137897</v>
      </c>
      <c r="P14" s="8" t="s">
        <v>118</v>
      </c>
    </row>
    <row r="15" spans="1:16" x14ac:dyDescent="0.25">
      <c r="A15" s="7">
        <v>9781801466738</v>
      </c>
      <c r="B15" s="12" t="str">
        <f>VLOOKUP($A15,Data!$C:$T,4,FALSE)</f>
        <v>Instant Insights: Ensuring the welfare of broilers</v>
      </c>
      <c r="C15" s="7">
        <f>VLOOKUP($A15,Data!$C:$T,3,FALSE)</f>
        <v>9781801466745</v>
      </c>
      <c r="D15" s="9" t="str">
        <f>VLOOKUP($A15,Data!$C:$T,6,FALSE)</f>
        <v>Paperback</v>
      </c>
      <c r="E15" s="9">
        <f>VLOOKUP($A15,Data!$C:$T,7,FALSE)</f>
        <v>100</v>
      </c>
      <c r="F15" s="9" t="str">
        <f>VLOOKUP($A15,Data!$C:$T,8,FALSE)</f>
        <v>Active</v>
      </c>
      <c r="G15" s="16">
        <f>VLOOKUP($A15,Data!$C:$T,9,FALSE)</f>
        <v>45342</v>
      </c>
      <c r="H15" s="12" t="str">
        <f>VLOOKUP($A15,Data!$C:$T,15,FALSE)</f>
        <v>Contributions by: T. B. Rodenburg, Wageningen University, The Netherlands; Gina Caplen, University of Bristol, UK; Anja Brinch Riber, Aarhus University, Denmark; Ingrid C. de Jong and Rick A. van Emous, Wageningen Livestock Research, The Netherlands; Marian Stamp Dawkins and Elizabeth Rowe, University of Oxford, UK</v>
      </c>
      <c r="I15" s="12" t="str">
        <f>VLOOKUP($A15,Data!$C:$T,16,FALSE)</f>
        <v>&lt;p&gt;This book features five peer-reviewed reviews on ensuring the welfare of broilers.&lt;/p&gt; &lt;p&gt;The first chapter considers the range of factors that pose a significant threat to broiler welfare, focussing on the impact of fast-growing broilers and high stocking densities. The chapter reviews how these factors have been addressed within the European Union through the inclusion of two case studies. The second chapter builds on research covered in the first chapter and details the welfare issues that can arise as a result of intensively reared broiler flocks. The chapter discusses the development of leg disorders and lameness, as well as contact dermatitis.&lt;/p&gt; &lt;p&gt;The third chapter reviews the major welfare issues related to the management of broiler breeders, including feed and water restriction, excisions and the potential for management strategies to have transgenerational effects.&lt;/p&gt; &lt;p&gt;The fourth chapter similarly addresses the welfare issues that can arise in the housing of broiler breeders, but instead focusses on the impact of these factors on increased levels of aggression and consequent aggressive behaviour, such as feather-pecking.&lt;/p&gt; &lt;p&gt;The final chapter explores the use of group-level technologies to monitor and automate poultry welfare assessments of broilers, focussing on the use of visual images retained from CCTV and video, as well as sound and temperature sensing.&lt;/p&gt;</v>
      </c>
      <c r="J15" s="9">
        <f>VLOOKUP($A15,Data!$C:$P,14,FALSE)</f>
        <v>150</v>
      </c>
      <c r="K15" s="9">
        <f>VLOOKUP($A15,Data!$C:$P,11,FALSE)</f>
        <v>37.99</v>
      </c>
      <c r="L15" s="9">
        <f>VLOOKUP($A15,Data!$C:$P,12,FALSE)</f>
        <v>49.99</v>
      </c>
      <c r="M15" s="9">
        <f>VLOOKUP($A15,Data!$C:$P,13,FALSE)</f>
        <v>45.99</v>
      </c>
      <c r="N15" s="6" t="str">
        <f t="shared" si="0"/>
        <v>https://shop.bdspublishing.com/store/bds/detail/workgroup/3-190-137895</v>
      </c>
      <c r="O15" s="6">
        <f>IFERROR(VLOOKUP($A15,Data!$C:$T,18,FALSE),"")</f>
        <v>137895</v>
      </c>
      <c r="P15" s="8" t="s">
        <v>121</v>
      </c>
    </row>
    <row r="16" spans="1:16" x14ac:dyDescent="0.25">
      <c r="A16" s="7">
        <v>9781801466578</v>
      </c>
      <c r="B16" s="12" t="str">
        <f>VLOOKUP($A16,Data!$C:$T,4,FALSE)</f>
        <v>Instant Insights: Fungicide resistance in cereals</v>
      </c>
      <c r="C16" s="7">
        <f>VLOOKUP($A16,Data!$C:$T,3,FALSE)</f>
        <v>9781801466585</v>
      </c>
      <c r="D16" s="9" t="str">
        <f>VLOOKUP($A16,Data!$C:$T,6,FALSE)</f>
        <v>Paperback</v>
      </c>
      <c r="E16" s="9">
        <f>VLOOKUP($A16,Data!$C:$T,7,FALSE)</f>
        <v>92</v>
      </c>
      <c r="F16" s="9" t="str">
        <f>VLOOKUP($A16,Data!$C:$T,8,FALSE)</f>
        <v>Active</v>
      </c>
      <c r="G16" s="16">
        <f>VLOOKUP($A16,Data!$C:$T,9,FALSE)</f>
        <v>45342</v>
      </c>
      <c r="H16" s="12" t="str">
        <f>VLOOKUP($A16,Data!$C:$T,15,FALSE)</f>
        <v>Contributions by: Richard Oliver, University of Nottingham, UK; Lise Nistrup Jørgensen, Aarhus University, Denmark; Richard Peter Oliver, Curtin University, Australia; and Thies Marten Heick, Aarhus University, Denmark; Gregory M. Kemmitt, Corteva Agriscience™, UK; R. J. Bryson and H-D. Brix, BASF SE, Germany</v>
      </c>
      <c r="I16" s="12" t="str">
        <f>VLOOKUP($A16,Data!$C:$T,16,FALSE)</f>
        <v>&lt;p&gt;This book features four peer-reviewed reviews on the development of fungicide resistance in agriculture.&lt;/p&gt; &lt;p&gt;The first chapter examines how pathogens develop resistance to fungicides and reviews the ways to detect and measure resistance. The chapter also discusses mechanisms of resistance, such as target site mutation and oppression and multi-drug resistance.&lt;/p&gt; &lt;p&gt;The second chapter builds on research covered in the first chapter and reviews the development of resistance in cereal pathogens, before presenting and evaluating a variety of anti-resistance strategies. Case studies of how data from field trials have helped illustrate the impact of different control strategies are also included.&lt;/p&gt; &lt;p&gt;The third chapter provides a detailed overview of the use of fungicides as an effective and economic tool to control plant diseases. The chapter considers the successful development of fungicides, as well as the challenges facing future fungicide development within a more holistic and sustainable system of food production.&lt;/p&gt; &lt;p&gt;The final chapter considers the current status of global wheat production, the impact of crop loss on food security and the emergence of the current regulatory environment surrounding pesticides. The current status of the global fungicide market and some of the major issues in its future longevity is also discussed.&lt;/p&gt;</v>
      </c>
      <c r="J16" s="9">
        <f>VLOOKUP($A16,Data!$C:$P,14,FALSE)</f>
        <v>104</v>
      </c>
      <c r="K16" s="9">
        <f>VLOOKUP($A16,Data!$C:$P,11,FALSE)</f>
        <v>37.99</v>
      </c>
      <c r="L16" s="9">
        <f>VLOOKUP($A16,Data!$C:$P,12,FALSE)</f>
        <v>49.99</v>
      </c>
      <c r="M16" s="9">
        <f>VLOOKUP($A16,Data!$C:$P,13,FALSE)</f>
        <v>45.99</v>
      </c>
      <c r="N16" s="6" t="str">
        <f t="shared" si="0"/>
        <v>https://shop.bdspublishing.com/store/bds/detail/workgroup/3-190-137894</v>
      </c>
      <c r="O16" s="6">
        <f>IFERROR(VLOOKUP($A16,Data!$C:$T,18,FALSE),"")</f>
        <v>137894</v>
      </c>
      <c r="P16" s="8" t="s">
        <v>121</v>
      </c>
    </row>
    <row r="17" spans="1:16" x14ac:dyDescent="0.25">
      <c r="A17" s="7">
        <v>9781801466516</v>
      </c>
      <c r="B17" s="12" t="str">
        <f>VLOOKUP($A17,Data!$C:$T,4,FALSE)</f>
        <v>Instant Insights: Advances in fertilisers and fertiliser technology</v>
      </c>
      <c r="C17" s="7">
        <f>VLOOKUP($A17,Data!$C:$T,3,FALSE)</f>
        <v>9781801466523</v>
      </c>
      <c r="D17" s="9" t="str">
        <f>VLOOKUP($A17,Data!$C:$T,6,FALSE)</f>
        <v>Paperback</v>
      </c>
      <c r="E17" s="9">
        <f>VLOOKUP($A17,Data!$C:$T,7,FALSE)</f>
        <v>89</v>
      </c>
      <c r="F17" s="9" t="str">
        <f>VLOOKUP($A17,Data!$C:$T,8,FALSE)</f>
        <v>Active</v>
      </c>
      <c r="G17" s="16">
        <f>VLOOKUP($A17,Data!$C:$T,9,FALSE)</f>
        <v>45314</v>
      </c>
      <c r="H17" s="12" t="str">
        <f>VLOOKUP($A17,Data!$C:$T,15,FALSE)</f>
        <v>Contributions by: Paul Miller, Silsoe Spray Applications Unit Ltd, UK;Dan S. Long, USDA-ARS, USA;Bryan G. Hopkins, Brigham Young University, USA;Asher Bar-Tal, Uri Yermiyahu and Alon Ben-Gal, Agricultural Research Organization (ARO), Israel</v>
      </c>
      <c r="I17" s="12" t="str">
        <f>VLOOKUP($A17,Data!$C:$T,16,FALSE)</f>
        <v>&lt;p&gt;This book features four peer-reviewed reviews on the recent advances in fertiliser use and fertiliser technology in agriculture.&lt;/p&gt; &lt;p&gt;The first chapter describes features of field crop sprayers for precision agriculture, including control of delivered dose, spatial resolution, matching physical characteristics of sprays to target requirements and minimising drift and exposure of systems outside the treatment area.&lt;/p&gt; &lt;p&gt;The second chapter reviews the range of system inputs that are used to inform site-specific nutrient management systems. The chapter also includes examples from the Midwestern and Western regions of the United States to illustrate system processes and outputs.&lt;/p&gt; &lt;p&gt;The third chapter discusses the history, current status, and future needs of fertiliser developments in light of the goal of global sustainability for both agriculturally advanced and deficient areas. It reviews developments in using efficient fertilisers sources using proper techniques of rate, placement, and timing to meet the needs of advancing yields of modern crop cultivars.&lt;/p&gt; &lt;p&gt;The final chapter reviews the latest research on the ways that fertigation can be used to optimise the fertiliser application process, focussing on the ‘4Rs’ principle. The chapter discusses nutrient consumption curves and supply, optimising irrigation efficiency, as well as the use of models and decision support systems to support fertigation systems.&lt;/p&gt;</v>
      </c>
      <c r="J17" s="9">
        <f>VLOOKUP($A17,Data!$C:$P,14,FALSE)</f>
        <v>128</v>
      </c>
      <c r="K17" s="9">
        <f>VLOOKUP($A17,Data!$C:$P,11,FALSE)</f>
        <v>37.99</v>
      </c>
      <c r="L17" s="9">
        <f>VLOOKUP($A17,Data!$C:$P,12,FALSE)</f>
        <v>49.99</v>
      </c>
      <c r="M17" s="9">
        <f>VLOOKUP($A17,Data!$C:$P,13,FALSE)</f>
        <v>45.99</v>
      </c>
      <c r="N17" s="6" t="str">
        <f t="shared" si="0"/>
        <v>https://shop.bdspublishing.com/store/bds/detail/workgroup/3-190-137892</v>
      </c>
      <c r="O17" s="6">
        <f>IFERROR(VLOOKUP($A17,Data!$C:$T,18,FALSE),"")</f>
        <v>137892</v>
      </c>
      <c r="P17" s="8" t="s">
        <v>121</v>
      </c>
    </row>
    <row r="18" spans="1:16" x14ac:dyDescent="0.25">
      <c r="A18" s="7">
        <v>9781801466554</v>
      </c>
      <c r="B18" s="12" t="str">
        <f>VLOOKUP($A18,Data!$C:$T,4,FALSE)</f>
        <v>Instant Insights: Phenotyping applications in agriculture</v>
      </c>
      <c r="C18" s="7">
        <f>VLOOKUP($A18,Data!$C:$T,3,FALSE)</f>
        <v>9781801466561</v>
      </c>
      <c r="D18" s="9" t="str">
        <f>VLOOKUP($A18,Data!$C:$T,6,FALSE)</f>
        <v>Paperback</v>
      </c>
      <c r="E18" s="9">
        <f>VLOOKUP($A18,Data!$C:$T,7,FALSE)</f>
        <v>91</v>
      </c>
      <c r="F18" s="9" t="str">
        <f>VLOOKUP($A18,Data!$C:$T,8,FALSE)</f>
        <v>Active</v>
      </c>
      <c r="G18" s="16">
        <f>VLOOKUP($A18,Data!$C:$T,9,FALSE)</f>
        <v>45314</v>
      </c>
      <c r="H18" s="12" t="str">
        <f>VLOOKUP($A18,Data!$C:$T,15,FALSE)</f>
        <v>Contributions by: Roland Pieruschka and Ulrich Schurr, Institute for Bio- and Geosciences (IBG), IBG-2: Plant Sciences, Forschungszentrum Jülich, Germany; Sherif Hamdy, Aurélie Charrier and Laurence Le Corre, GEVES, France; Pejman Rasti, Université d’Angers and École d’ingénieur Informatique et Environnement (ESAIP), France; and David Rousseau, Université d’Angers, France; Thomas Vatter and José L. Araus, University of Barcelona and AGROTECNIO (Center for Research in Agrotechnology), Spain; John (Jack) Christopher, University of Queensland QAAFI, Australia; Eri Hayashi, Japan Plant Factory Association, Japan</v>
      </c>
      <c r="I18" s="12" t="str">
        <f>VLOOKUP($A18,Data!$C:$T,16,FALSE)</f>
        <v>&lt;p&gt;This book features five peer-reviewed reviews on the different applications of phenotyping techniques across agriculture.&lt;/p&gt; &lt;p&gt;The first chapter outlines how plant phenotyping has developed over recent decades, driven by factors such as advances in optical sensors, image analysis and automation as well as multidisciplinary cooperation in establishing facilities for high-throughput plant phenotyping.&lt;/p&gt; &lt;p&gt;The second chapter reviews the importance of phenotyping in plant breeding programmes and considers the role of phenomics in boosting the genetic gain in grain yields. Using high-throughput phenotyping techniques as a cost-efficient method for phenotypic data acquisition is also discussed.&lt;/p&gt; &lt;p&gt;The third chapter examines recent advances in phenotyping to identify drought-resistance traits in cereal roots. It also reviews current root phenotyping strategies and challenges.&lt;/p&gt; &lt;p&gt;The fourth chapter considers the application of phenotyping techniques based on existing plant cohort research in plant factories with artificial lighting (PFALs). The chapter also explores the possibility of plant phenotype-based environmental control in PFALs.&lt;/p&gt; &lt;p&gt;The final chapter provides an overview of the imaging techniques used in seed phenotyping, focussing primarily on the recent advances in X-ray imaging and the main parameters required to produce optimal image data.&lt;/p&gt;</v>
      </c>
      <c r="J18" s="9">
        <f>VLOOKUP($A18,Data!$C:$P,14,FALSE)</f>
        <v>142</v>
      </c>
      <c r="K18" s="9">
        <f>VLOOKUP($A18,Data!$C:$P,11,FALSE)</f>
        <v>37.99</v>
      </c>
      <c r="L18" s="9">
        <f>VLOOKUP($A18,Data!$C:$P,12,FALSE)</f>
        <v>49.99</v>
      </c>
      <c r="M18" s="9">
        <f>VLOOKUP($A18,Data!$C:$P,13,FALSE)</f>
        <v>45.99</v>
      </c>
      <c r="N18" s="6" t="str">
        <f t="shared" si="0"/>
        <v>https://shop.bdspublishing.com/store/bds/detail/workgroup/3-190-137893</v>
      </c>
      <c r="O18" s="6">
        <f>IFERROR(VLOOKUP($A18,Data!$C:$T,18,FALSE),"")</f>
        <v>137893</v>
      </c>
      <c r="P18" s="8" t="s">
        <v>121</v>
      </c>
    </row>
    <row r="19" spans="1:16" x14ac:dyDescent="0.25">
      <c r="A19" s="7">
        <v>9781801466479</v>
      </c>
      <c r="B19" s="12" t="str">
        <f>VLOOKUP($A19,Data!$C:$T,4,FALSE)</f>
        <v>Instant Insights: Optimising photosynthesis in crops</v>
      </c>
      <c r="C19" s="7">
        <f>VLOOKUP($A19,Data!$C:$T,3,FALSE)</f>
        <v>9781801466486</v>
      </c>
      <c r="D19" s="9" t="str">
        <f>VLOOKUP($A19,Data!$C:$T,6,FALSE)</f>
        <v>Paperback</v>
      </c>
      <c r="E19" s="9">
        <f>VLOOKUP($A19,Data!$C:$T,7,FALSE)</f>
        <v>87</v>
      </c>
      <c r="F19" s="9" t="str">
        <f>VLOOKUP($A19,Data!$C:$T,8,FALSE)</f>
        <v>Active</v>
      </c>
      <c r="G19" s="16">
        <f>VLOOKUP($A19,Data!$C:$T,9,FALSE)</f>
        <v>45279</v>
      </c>
      <c r="H19" s="12" t="str">
        <f>VLOOKUP($A19,Data!$C:$T,15,FALSE)</f>
        <v>Contributions by: C. A. Raines, A. P. Cavanagh, C. Afamefule, K. Chibani, H. Gherli, P. Lopez, V. Mengin, B. Moreno-García and S. Wall, The University of Essex, UK;Eva Rosenqvist, University of Copenhagen, Denmark;Coralie E. Salesse-Smith, University of Illinois at Urbana-Champaign, USA; Steven M. Driever, Wageningen University and Research, The Netherlands; and Victoria C. Clarke, The Australian National University, Australia;R. F. Sage, University of Toronto, Canada; and Shunsuke Adachi and Tadashi Hirasawa, Tokyo University of Agriculture and Technology, Japan; Martin A. J. Parry, João Paulo Pennacchi, Luis Robledo-Arratia and Elizabete Carmo- Silva, Lancaster University, UK; and Luis Robledo-Arratia , University of Cambridge, UK</v>
      </c>
      <c r="I19" s="12" t="str">
        <f>VLOOKUP($A19,Data!$C:$T,16,FALSE)</f>
        <v xml:space="preserve">&lt;b&gt;This collection features five peer-reviewed reviews on optimising photosynthesis in crops.&lt;/b&gt;&lt;br&gt;&lt;br&gt;The first chapter reviews current understanding of the biochemistry, regulation and limitation of the C3 photosynthesis cycle in crops. It provides detailed discussions on CO2 assimilation in C3 photosynthesis, as well as the carboxylation, reduction and regeneration phases of the C3 cycle.&lt;br&gt;&lt;br&gt;The second chapter considers the recent emergence of using phenotyping techniques to analyse crop functionality and photosynthesis. It reviews the relationship between photosynthesis, crop growth and stress response and explores phenotyping photosynthesis in varying environments.&lt;br&gt;&lt;br&gt;The third chapter discusses the process of modifying mesophyll conductance to optimise photosynthesis in crops. The chapter considers recent research efforts to manipulate the structure and composition of cells walls, membranes and liquid phases to achieve this.&lt;br&gt;&lt;br&gt;The fourth chapter explores improving photosynthesis in rice and details the need to optimise photosynthetic efficiency as a means of boosting yield ceilings in rice production.&lt;br&gt;&lt;br&gt;The final chapter reviews some of the key factors determining photosynthetic performance and explores the options for improving the photosynthetic capacity and efficiency of wheat by selecting for a range of important traits.
</v>
      </c>
      <c r="J19" s="9">
        <f>VLOOKUP($A19,Data!$C:$P,14,FALSE)</f>
        <v>148</v>
      </c>
      <c r="K19" s="9">
        <f>VLOOKUP($A19,Data!$C:$P,11,FALSE)</f>
        <v>37.99</v>
      </c>
      <c r="L19" s="9">
        <f>VLOOKUP($A19,Data!$C:$P,12,FALSE)</f>
        <v>49.99</v>
      </c>
      <c r="M19" s="9">
        <f>VLOOKUP($A19,Data!$C:$P,13,FALSE)</f>
        <v>45.99</v>
      </c>
      <c r="N19" s="6" t="str">
        <f t="shared" si="0"/>
        <v>https://shop.bdspublishing.com/store/bds/detail/workgroup/3-190-132495</v>
      </c>
      <c r="O19" s="6">
        <f>IFERROR(VLOOKUP($A19,Data!$C:$T,18,FALSE),"")</f>
        <v>132495</v>
      </c>
      <c r="P19" s="8" t="s">
        <v>121</v>
      </c>
    </row>
    <row r="20" spans="1:16" x14ac:dyDescent="0.25">
      <c r="A20" s="7">
        <v>9781801466493</v>
      </c>
      <c r="B20" s="12" t="str">
        <f>VLOOKUP($A20,Data!$C:$T,4,FALSE)</f>
        <v>Instant Insights: Optimising quality attributes in poultry products</v>
      </c>
      <c r="C20" s="7">
        <f>VLOOKUP($A20,Data!$C:$T,3,FALSE)</f>
        <v>9781801466509</v>
      </c>
      <c r="D20" s="9" t="str">
        <f>VLOOKUP($A20,Data!$C:$T,6,FALSE)</f>
        <v>Paperback</v>
      </c>
      <c r="E20" s="9">
        <f>VLOOKUP($A20,Data!$C:$T,7,FALSE)</f>
        <v>88</v>
      </c>
      <c r="F20" s="9" t="str">
        <f>VLOOKUP($A20,Data!$C:$T,8,FALSE)</f>
        <v>Active</v>
      </c>
      <c r="G20" s="16">
        <f>VLOOKUP($A20,Data!$C:$T,9,FALSE)</f>
        <v>45279</v>
      </c>
      <c r="H20" s="12" t="str">
        <f>VLOOKUP($A20,Data!$C:$T,15,FALSE)</f>
        <v>Contributions by: C. Hamelin, CCPA, France and F. Cisneros, DSM, Switzerland; Anna Wolc, Iowa State University, and Hy-Line International, USA; and Janet E. Fulton, Hy-line International, USA; Michael S. Lilburn, Ohio State University, USA; Dinesh D. Jayasena, Uva Wellassa University, Sri Lanka; and Cheorun Jo, Seoul National University, Republic of Korea; Elisabeth Le Bihan-Duval, INRAE Val-de-Loire, Université de Tours, France; Nabeel Alnahhas, INRAE Val-de-Loire, Université de Tours and SYSAAF, France; Eva Pampouille, INRAE Val-de- Loire, Université de Tours and ITAVI, France; Cécile Berri, INRAE Val-de-Loire, Université de Tours, France; and Behnam Abasht, University of Delaware, USA; Ranjith Ramanathan and Frank Kiyimba, Oklahoma State University, USA; Surendranath Suman, University of Kentucky, USA; and Gretchen Mafi, Oklahoma State University, USA</v>
      </c>
      <c r="I20" s="12" t="str">
        <f>VLOOKUP($A20,Data!$C:$T,16,FALSE)</f>
        <v>&lt;p&gt;&lt;strong&gt;This collection features six peer-reviewed reviews on optimising key quality attributes in poultry products.&lt;/strong&gt;&lt;/p&gt; &lt;p&gt;The first chapter considers recent research on enhancing the nutritional quality of poultry meat, focussing primarily on increasing the meat’s polyunsaturated fat content.&lt;/p&gt; &lt;p&gt;The second chapter describes different mechanisms and chemical compounds responsible for poultry meat flavour and off-flavour development. The chapter also reviews how these compounds can be manipulated to enhance flavour.&lt;/p&gt; &lt;p&gt;The third chapter provides a comprehensive overview of 20 years’ worth of research on understanding the genetics and genomics of meat quality traits in poultry species.&lt;/p&gt; &lt;p&gt;The fourth chapter reviews the main factors affecting poultry meat colour and includes a case study to demonstrate how packaging can influence poultry meat colour and lipid oxidation.&lt;/p&gt; &lt;p&gt;The fifth chapter addresses the role and influence of egg appearance and colour on consumer preferences and purchasing decisions, focussing on the shell, albumen and yolk.&lt;/p&gt; &lt;p&gt;The final chapter reviews the use of molecular breeding techniques to improve internal and external egg quality, including whole-genome methods, such as genome-wide association studies and genomic selection.&lt;/p&gt;</v>
      </c>
      <c r="J20" s="9">
        <f>VLOOKUP($A20,Data!$C:$P,14,FALSE)</f>
        <v>124</v>
      </c>
      <c r="K20" s="9">
        <f>VLOOKUP($A20,Data!$C:$P,11,FALSE)</f>
        <v>37.99</v>
      </c>
      <c r="L20" s="9">
        <f>VLOOKUP($A20,Data!$C:$P,12,FALSE)</f>
        <v>49.99</v>
      </c>
      <c r="M20" s="9">
        <f>VLOOKUP($A20,Data!$C:$P,13,FALSE)</f>
        <v>45.99</v>
      </c>
      <c r="N20" s="6" t="str">
        <f t="shared" si="0"/>
        <v>https://shop.bdspublishing.com/store/bds/detail/workgroup/3-190-132496</v>
      </c>
      <c r="O20" s="6">
        <f>IFERROR(VLOOKUP($A20,Data!$C:$T,18,FALSE),"")</f>
        <v>132496</v>
      </c>
      <c r="P20" s="8" t="s">
        <v>121</v>
      </c>
    </row>
    <row r="21" spans="1:16" x14ac:dyDescent="0.25">
      <c r="A21" s="7">
        <v>9781801466431</v>
      </c>
      <c r="B21" s="12" t="str">
        <f>VLOOKUP($A21,Data!$C:$T,4,FALSE)</f>
        <v>Instant Insights: Improving the health and welfare of heifers and calves</v>
      </c>
      <c r="C21" s="7">
        <f>VLOOKUP($A21,Data!$C:$T,3,FALSE)</f>
        <v>9781801466448</v>
      </c>
      <c r="D21" s="9" t="str">
        <f>VLOOKUP($A21,Data!$C:$T,6,FALSE)</f>
        <v>Paperback</v>
      </c>
      <c r="E21" s="9">
        <f>VLOOKUP($A21,Data!$C:$T,7,FALSE)</f>
        <v>85</v>
      </c>
      <c r="F21" s="9" t="str">
        <f>VLOOKUP($A21,Data!$C:$T,8,FALSE)</f>
        <v>Active</v>
      </c>
      <c r="G21" s="16">
        <f>VLOOKUP($A21,Data!$C:$T,9,FALSE)</f>
        <v>45251</v>
      </c>
      <c r="H21" s="12" t="str">
        <f>VLOOKUP($A21,Data!$C:$T,15,FALSE)</f>
        <v>Contributions by: Norman B. Williamson, Massey University, New Zealand; Emily Miller-Cushon, University of Florida, USA; and Jennifer Van Os, University of Wisconsin-Madison, USA; John F. Mee, Teagasc, Ireland</v>
      </c>
      <c r="I21" s="12" t="str">
        <f>VLOOKUP($A21,Data!$C:$T,16,FALSE)</f>
        <v>&lt;b&gt;This collection features three peer-reviewed reviews on improving the welfare of heifers and calves.&lt;/b&gt;&lt;br&gt;&lt;br&gt;The first chapter considers optimising reproductive management as a means of maximising dairy herd health and production. The chapter outlines the steps required to identify reproductive problems and limitations, as well as the emergence of monitoring technologies to detect changes to animal behaviour and patterns which can indicate the presence of disease.&lt;br&gt;&lt;br&gt;The second chapter summarises recent research addressing behavioural needs of pre-weaned calves and post-weaned heifers, encompassing aspects of social interactions and feeding, rest and comfort, as well as opportunities for other behavioural expression. The chapter also discusses the consequences of restricting these behaviours, such as the development of abnormal oral behaviours.&lt;br&gt;&lt;br&gt;The final chapter highlights the crucial role youngstock/calf management can play in optimising dairy herd health and welfare in the short-term and long-term. The chapter considers the impacts of calfhood nutritional management and calfhood diseases on subsequent dairy herd health, as well as the role of veterinarians in communicating best practice in youngstock management.</v>
      </c>
      <c r="J21" s="9">
        <f>VLOOKUP($A21,Data!$C:$P,14,FALSE)</f>
        <v>118</v>
      </c>
      <c r="K21" s="9">
        <f>VLOOKUP($A21,Data!$C:$P,11,FALSE)</f>
        <v>37.99</v>
      </c>
      <c r="L21" s="9">
        <f>VLOOKUP($A21,Data!$C:$P,12,FALSE)</f>
        <v>49.99</v>
      </c>
      <c r="M21" s="9">
        <f>VLOOKUP($A21,Data!$C:$P,13,FALSE)</f>
        <v>45.99</v>
      </c>
      <c r="N21" s="6" t="str">
        <f t="shared" si="0"/>
        <v>https://shop.bdspublishing.com/store/bds/detail/workgroup/3-190-132493</v>
      </c>
      <c r="O21" s="6">
        <f>IFERROR(VLOOKUP($A21,Data!$C:$T,18,FALSE),"")</f>
        <v>132493</v>
      </c>
      <c r="P21" s="8" t="s">
        <v>121</v>
      </c>
    </row>
    <row r="22" spans="1:16" x14ac:dyDescent="0.25">
      <c r="A22" s="7">
        <v>9781801466455</v>
      </c>
      <c r="B22" s="12" t="str">
        <f>VLOOKUP($A22,Data!$C:$T,4,FALSE)</f>
        <v>Instant Insights: Managing arthropod pests in cereals</v>
      </c>
      <c r="C22" s="7">
        <f>VLOOKUP($A22,Data!$C:$T,3,FALSE)</f>
        <v>9781801466462</v>
      </c>
      <c r="D22" s="9" t="str">
        <f>VLOOKUP($A22,Data!$C:$T,6,FALSE)</f>
        <v>Paperback</v>
      </c>
      <c r="E22" s="9">
        <f>VLOOKUP($A22,Data!$C:$T,7,FALSE)</f>
        <v>86</v>
      </c>
      <c r="F22" s="9" t="str">
        <f>VLOOKUP($A22,Data!$C:$T,8,FALSE)</f>
        <v>Active</v>
      </c>
      <c r="G22" s="16">
        <f>VLOOKUP($A22,Data!$C:$T,9,FALSE)</f>
        <v>45251</v>
      </c>
      <c r="H22" s="12" t="str">
        <f>VLOOKUP($A22,Data!$C:$T,15,FALSE)</f>
        <v>Contributions by: Marion O. Harris and Kirk Anderson, North Dakota State University, USA; Mustapha El-Bouhssini, ICARDA, Morocco; Frank Peairs, Colorado State University, USA; Gary Hein, University of Nebraska, USA; and Steven Xu, USDA-ARS Northern Crops Institute, USA; Erin W. Hodgson and Ashley N. Dean, Iowa State University, USA; Anders Huseth, North Carolina State University, USA; and William D. Hutchison, University of Minnesota, USA; Sanford D. Eigenbrode, Subodh Adhikari and Arash Rashed, University of Idaho, USA</v>
      </c>
      <c r="I22" s="12" t="str">
        <f>VLOOKUP($A22,Data!$C:$T,16,FALSE)</f>
        <v>&lt;b&gt;This collection features three peer-reviewed reviews on managing arthropod pests in cereals.&lt;/b&gt;&lt;br&gt;&lt;br&gt;The first chapter discusses key arthropod pests of cereals, including Hessian fly, orange wheat blossom midge, bird cherry oat aphid, greenbug, Russian wheat aphid, sunn pest, wheat stem sawfly and wheat curl mite. The chapter provides a detailed case study for each arthropod pest, exploring the pest’s life cycle, its host plants and status as a wheat pest, best practices for managing populations, as well as our current understanding of plant susceptibility and plant resistance.&lt;br&gt;&lt;br&gt;The second chapter highlights the economic importance of corn/maize to the United States economy, citing that around 37.7 million hectares of land was used to grow the crop in 2021. As a result of its economic contribution, farmers are required to have an informed understanding of important pest species affecting the crop. The chapter considers recent advances in monitoring of native and invasive pests of corn and includes case studies on the European corn borer, corn earworm, western bean cutworm and corn rootworm to demonstrate the effective implementation of insect pest monitoring systems.&lt;br&gt;&lt;br&gt;The final chapter reviews the recent emergence of the Fescue aphid/grass aphid as an invasive pest of small grains outside of its native range of western Europe and the British Isles. The chapter considers the biology and management of the pest, its appearance and identification, its pest status and damage, as well as its potential for host plant resistance.</v>
      </c>
      <c r="J22" s="9">
        <f>VLOOKUP($A22,Data!$C:$P,14,FALSE)</f>
        <v>162</v>
      </c>
      <c r="K22" s="9">
        <f>VLOOKUP($A22,Data!$C:$P,11,FALSE)</f>
        <v>37.99</v>
      </c>
      <c r="L22" s="9">
        <f>VLOOKUP($A22,Data!$C:$P,12,FALSE)</f>
        <v>49.99</v>
      </c>
      <c r="M22" s="9">
        <f>VLOOKUP($A22,Data!$C:$P,13,FALSE)</f>
        <v>45.99</v>
      </c>
      <c r="N22" s="6" t="str">
        <f t="shared" si="0"/>
        <v>https://shop.bdspublishing.com/store/bds/detail/workgroup/3-190-132494</v>
      </c>
      <c r="O22" s="6">
        <f>IFERROR(VLOOKUP($A22,Data!$C:$T,18,FALSE),"")</f>
        <v>132494</v>
      </c>
      <c r="P22" s="8" t="s">
        <v>121</v>
      </c>
    </row>
    <row r="23" spans="1:16" x14ac:dyDescent="0.25">
      <c r="A23" s="7">
        <v>9781786768612</v>
      </c>
      <c r="B23" s="12" t="str">
        <f>VLOOKUP($A23,Data!$C:$T,4,FALSE)</f>
        <v>Instant Insights: African swine fever</v>
      </c>
      <c r="C23" s="7">
        <f>VLOOKUP($A23,Data!$C:$T,3,FALSE)</f>
        <v>9781786768629</v>
      </c>
      <c r="D23" s="9" t="str">
        <f>VLOOKUP($A23,Data!$C:$T,6,FALSE)</f>
        <v>Paperback</v>
      </c>
      <c r="E23" s="9">
        <f>VLOOKUP($A23,Data!$C:$T,7,FALSE)</f>
        <v>9</v>
      </c>
      <c r="F23" s="9" t="str">
        <f>VLOOKUP($A23,Data!$C:$T,8,FALSE)</f>
        <v>Active</v>
      </c>
      <c r="G23" s="16">
        <f>VLOOKUP($A23,Data!$C:$T,9,FALSE)</f>
        <v>45223</v>
      </c>
      <c r="H23" s="12" t="str">
        <f>VLOOKUP($A23,Data!$C:$T,15,FALSE)</f>
        <v>Contributions by: Youming Wang and Lu Gao, China Animal Health and Epidemiology Centre (CAHEC), China; Sandra Blome, Federal Research Institute for Animal Health – Friedrich Loeffler Institute, Germany; Silvia Bellini, Istituto Zooprofilattico Sperimentale della Lombardia ed Emilia-Romagna (IZSLER), Italy; Douglas P. Gladue and Manuel V. Borca, Plum Island Animal Disease Center and Center of Excellence for African Swine Fever Genomics, USA</v>
      </c>
      <c r="I23" s="12" t="str">
        <f>VLOOKUP($A23,Data!$C:$T,16,FALSE)</f>
        <v>&lt;p&gt;&lt;b&gt;This collection features four peer-reviewed reviews on African swine fever.&lt;/b&gt;&lt;br&gt;&lt;br&gt;The first chapter reviews recent research on the causes and epidemiology of African swine fever (ASF). It discusses the causative agent for ASF, its origins in Africa and its subsequent spread into other regions of the world. The chapter focusses on the distribution of genotype I and II strains of ASF and summarises the clinical indicators of the disease, as well as the different cycles involved in transmission and their dynamics.&lt;br&gt;&lt;br&gt;The second chapter provides an overview of established practices relating to the types and preparation of samples for analysis, as well as current diagnostic tools. The chapter also considers the emergence of diagnostic techniques which go beyond those already established, including the use of alternative sample matrices, pen-side diagnostics and genomic epidemiology.&lt;br&gt;&lt;br&gt;The third chapter highlights the surveillance tools currently available for the early detection of the presence of ASF, focussing on the use of clinical, serological and virological surveillance methods. The chapter also reviews the biosecurity measures which can be implemented to prevent its spread, including adequate cleaning and disinfection procedures.&lt;br&gt;&lt;br&gt;The final chapter discusses recent advances in developing a vaccine for ASF in light of the recent outbreaks which have resulted in the culling of millions of pigs, both domestic and wild. The chapter also highlights current disease management practices used to control and limit outbreaks of the disease.&lt;/p&gt;</v>
      </c>
      <c r="J23" s="9">
        <f>VLOOKUP($A23,Data!$C:$P,14,FALSE)</f>
        <v>90</v>
      </c>
      <c r="K23" s="9">
        <f>VLOOKUP($A23,Data!$C:$P,11,FALSE)</f>
        <v>37.99</v>
      </c>
      <c r="L23" s="9">
        <f>VLOOKUP($A23,Data!$C:$P,12,FALSE)</f>
        <v>49.99</v>
      </c>
      <c r="M23" s="9">
        <f>VLOOKUP($A23,Data!$C:$P,13,FALSE)</f>
        <v>45.99</v>
      </c>
      <c r="N23" s="6" t="str">
        <f t="shared" si="0"/>
        <v>https://shop.bdspublishing.com/store/bds/detail/workgroup/3-190-125534</v>
      </c>
      <c r="O23" s="6">
        <f>IFERROR(VLOOKUP($A23,Data!$C:$T,18,FALSE),"")</f>
        <v>125534</v>
      </c>
      <c r="P23" s="8" t="s">
        <v>121</v>
      </c>
    </row>
    <row r="24" spans="1:16" x14ac:dyDescent="0.25">
      <c r="A24" s="7">
        <v>9781801466417</v>
      </c>
      <c r="B24" s="12" t="str">
        <f>VLOOKUP($A24,Data!$C:$T,4,FALSE)</f>
        <v>Instant Insights: Improving the shelf life of horticultural produce</v>
      </c>
      <c r="C24" s="7">
        <f>VLOOKUP($A24,Data!$C:$T,3,FALSE)</f>
        <v>9781801466424</v>
      </c>
      <c r="D24" s="9" t="str">
        <f>VLOOKUP($A24,Data!$C:$T,6,FALSE)</f>
        <v>Paperback</v>
      </c>
      <c r="E24" s="9">
        <f>VLOOKUP($A24,Data!$C:$T,7,FALSE)</f>
        <v>84</v>
      </c>
      <c r="F24" s="9" t="str">
        <f>VLOOKUP($A24,Data!$C:$T,8,FALSE)</f>
        <v>Active</v>
      </c>
      <c r="G24" s="16">
        <f>VLOOKUP($A24,Data!$C:$T,9,FALSE)</f>
        <v>45223</v>
      </c>
      <c r="H24" s="12" t="str">
        <f>VLOOKUP($A24,Data!$C:$T,15,FALSE)</f>
        <v>Contributions by: J. K. Brecht, University of Florida, USA; I. Uysal and M. C. N. Nunes, University of South Florida, USA; J. P. Emond, The Illuminate Group, USA; S. Mercier, Décathlon Canada, Canada; and U. McCarthy, Waterford Institute of Technology, Ireland; Peter Toivonen, Pacific Agriculture and Agri-Food Canada, Canada; Noam Alkan, Agricultural Research Organization (ARO), Volcani Center, Israel; and Anirudh Kumar,  Agricultural Research Organization (ARO), Volcani Center, Israel and Indira Gandhi National Tribal University (IGNTU), India; K. Wang and A. K. Handa, Purdue University, USA; and A. K. Mattoo, USDA-ARS, USA</v>
      </c>
      <c r="I24" s="12" t="str">
        <f>VLOOKUP($A24,Data!$C:$T,16,FALSE)</f>
        <v>&lt;b&gt;This collection features four peer-reviewed reviews on improving the shelf life of horticultural produce.&lt;/b&gt;&lt;br&gt;&lt;br&gt;The first chapter introduces the concept of smart distribution and highlights how optimising the management of produce distribution systems can reduce loss and waste in the horticultural sector and extend shelf life by minimising quality deterioration. The chapter also discusses the use of remote sensing technology to determine food quality.&lt;br&gt;&lt;br&gt;The second chapter reviews a selection of pre- and postharvest strategies used to optimise fruit quality. The chapter considers ways of measuring harvest maturity, as well as the role of temperature controlled environments in extending the shelf life of tree fruit.&lt;br&gt;&lt;br&gt;The third chapter summarises the wealth of recent research on the preservation of fruit quality in mango production, as well as how postharvest operations can be optimised to reduce loss and waste and maximise shelf life, including the use of controlled environments, waxes and edible coatings.&lt;br&gt;&lt;br&gt;The final chapter explores the advantages and disadvantages of cultivating ripening-impaired tomato mutants and genetically engineered genotypes characterized by inhibition of the ripening process. The chapter considers the use of ethylene inhibitors and controlled environments as a means of mitigating devastating yield losses.</v>
      </c>
      <c r="J24" s="9">
        <f>VLOOKUP($A24,Data!$C:$P,14,FALSE)</f>
        <v>128</v>
      </c>
      <c r="K24" s="9">
        <f>VLOOKUP($A24,Data!$C:$P,11,FALSE)</f>
        <v>37.99</v>
      </c>
      <c r="L24" s="9">
        <f>VLOOKUP($A24,Data!$C:$P,12,FALSE)</f>
        <v>49.99</v>
      </c>
      <c r="M24" s="9">
        <f>VLOOKUP($A24,Data!$C:$P,13,FALSE)</f>
        <v>45.99</v>
      </c>
      <c r="N24" s="6" t="str">
        <f t="shared" si="0"/>
        <v>https://shop.bdspublishing.com/store/bds/detail/workgroup/3-190-132492</v>
      </c>
      <c r="O24" s="6">
        <f>IFERROR(VLOOKUP($A24,Data!$C:$T,18,FALSE),"")</f>
        <v>132492</v>
      </c>
      <c r="P24" s="8" t="s">
        <v>121</v>
      </c>
    </row>
    <row r="25" spans="1:16" x14ac:dyDescent="0.25">
      <c r="A25" s="7">
        <v>9781801466370</v>
      </c>
      <c r="B25" s="12" t="str">
        <f>VLOOKUP($A25,Data!$C:$T,4,FALSE)</f>
        <v>Instant Insights: Irrigation management in horticultural production</v>
      </c>
      <c r="C25" s="7">
        <f>VLOOKUP($A25,Data!$C:$T,3,FALSE)</f>
        <v>9781801466387</v>
      </c>
      <c r="D25" s="9" t="str">
        <f>VLOOKUP($A25,Data!$C:$T,6,FALSE)</f>
        <v>Paperback</v>
      </c>
      <c r="E25" s="9">
        <f>VLOOKUP($A25,Data!$C:$T,7,FALSE)</f>
        <v>82</v>
      </c>
      <c r="F25" s="9" t="str">
        <f>VLOOKUP($A25,Data!$C:$T,8,FALSE)</f>
        <v>Active</v>
      </c>
      <c r="G25" s="16">
        <f>VLOOKUP($A25,Data!$C:$T,9,FALSE)</f>
        <v>45188</v>
      </c>
      <c r="H25" s="12" t="str">
        <f>VLOOKUP($A25,Data!$C:$T,15,FALSE)</f>
        <v>Contributions by: Andre da Silva and Timothy Coolong, University of Georgia, USA; Denise Neilsen and Gerry Neilsen, Summerland Research and Development Centre, Agriculture and Agri-Food Canada, Canada; E. Simonne, M. Ozores-Hampton, A. Simonne and A. Gazula, University of Florida, USA; Georgios Nikolaou and Damianos Neocleous, Ministry of Agriculture, Rural Development and Environment, Cyprus; and Evangelini Kitta and Nikolaos Katsoulas, University of Thessaly, Greece; John D. Lea-Cox, University of Maryland, USA; Stefania De Pascale, University of Naples Federico II, Italy; Luca Incrocci, University of Pisa, Italy; Daniele Massa, Council for Agricultural Research and Economics, Italy; Youssef Rouphael, University of Naples Federico II, Italy; and Alberto Pardossi, University of Pisa, Italy</v>
      </c>
      <c r="I25" s="12" t="str">
        <f>VLOOKUP($A25,Data!$C:$T,16,FALSE)</f>
        <v>&lt;p&gt;&lt;strong&gt;This collection features six peer-reviewed reviews on irrigation management in horticultural production.&lt;/strong&gt;&lt;/p&gt; &lt;p&gt;The first chapter considers recent advances in irrigation techniques used in sustainable vegetable cultivation and reviews the performance and efficiency of these systems.&lt;/p&gt; &lt;p&gt;The second chapter details the need to optimise precision in orchard irrigation management, focussing on matching water supply to plant demand as a means of achieving this.&lt;/p&gt; &lt;p&gt;The third chapter assesses irrigation management systems for tomato production and how these can be optimised alongside nutrient management to ensure the production of safe and nutritious tomatoes.&lt;/p&gt; &lt;p&gt;The fourth chapter summarises the common types of irrigation systems found in soilless culture production, as well as the emergence of new systems, including plant-based sensing and monitoring systems.&lt;/p&gt; &lt;p&gt;The fifth chapter highlights the need for more sustainable water use in ornamental production systems and the methods which can be used to achieve this, such as reducing runoff volume.&lt;/p&gt; &lt;p&gt;The final chapter considers recent advances in irrigation management in greenhouse cultivation, focussing on water balance, crop evapotranspiration techniques and irrigation scheduling.&lt;/p&gt;</v>
      </c>
      <c r="J25" s="9">
        <f>VLOOKUP($A25,Data!$C:$P,14,FALSE)</f>
        <v>192</v>
      </c>
      <c r="K25" s="9">
        <f>VLOOKUP($A25,Data!$C:$P,11,FALSE)</f>
        <v>37.99</v>
      </c>
      <c r="L25" s="9">
        <f>VLOOKUP($A25,Data!$C:$P,12,FALSE)</f>
        <v>49.99</v>
      </c>
      <c r="M25" s="9">
        <f>VLOOKUP($A25,Data!$C:$P,13,FALSE)</f>
        <v>45.99</v>
      </c>
      <c r="N25" s="6" t="str">
        <f t="shared" si="0"/>
        <v>https://shop.bdspublishing.com/store/bds/detail/workgroup/3-190-132422</v>
      </c>
      <c r="O25" s="6">
        <f>IFERROR(VLOOKUP($A25,Data!$C:$T,18,FALSE),"")</f>
        <v>132422</v>
      </c>
      <c r="P25" s="8" t="s">
        <v>121</v>
      </c>
    </row>
    <row r="26" spans="1:16" x14ac:dyDescent="0.25">
      <c r="A26" s="7">
        <v>9781801466356</v>
      </c>
      <c r="B26" s="12" t="str">
        <f>VLOOKUP($A26,Data!$C:$T,4,FALSE)</f>
        <v>Instant Insights: Optimising rootstock health</v>
      </c>
      <c r="C26" s="7">
        <f>VLOOKUP($A26,Data!$C:$T,3,FALSE)</f>
        <v>9781801466363</v>
      </c>
      <c r="D26" s="9" t="str">
        <f>VLOOKUP($A26,Data!$C:$T,6,FALSE)</f>
        <v>Paperback</v>
      </c>
      <c r="E26" s="9">
        <f>VLOOKUP($A26,Data!$C:$T,7,FALSE)</f>
        <v>81</v>
      </c>
      <c r="F26" s="9" t="str">
        <f>VLOOKUP($A26,Data!$C:$T,8,FALSE)</f>
        <v>Active</v>
      </c>
      <c r="G26" s="16">
        <f>VLOOKUP($A26,Data!$C:$T,9,FALSE)</f>
        <v>45188</v>
      </c>
      <c r="H26" s="12" t="str">
        <f>VLOOKUP($A26,Data!$C:$T,15,FALSE)</f>
        <v>Contributions by: Francisco Pérez-Alfocea, CEBAS-CSIC, Spain; Stephen Yeboah, CSIR-Crops Research Institute, Ghana; and Ian C. Dodd, Lancaster Environment Centre, UK; Dugald Close,  University of Tasmania, Australia; Gennaro Fazio, USDA-ARS Plant Genetics Resources Unit, USA; and Terence Robinson, Cornell University, USA; Jayeni Hiti-Bandaralage, Alice Hayward, Chris O’Brien, Madeleine Gleeson, William Nak and Neena Mitter, The University of Queensland, Australia; Danielle Guzman and Amit Dhingra, Washington State University, USA</v>
      </c>
      <c r="I26" s="12" t="str">
        <f>VLOOKUP($A26,Data!$C:$T,16,FALSE)</f>
        <v>&lt;b&gt;This collection features five peer-reviewed reviews on optimising rootstock health.&lt;/b&gt;&lt;br&gt;&lt;br&gt;The first chapter explores optimising rootstock health to improve root function, resource-use efficiency, sustainability and agricultural productivity. The chapter also presents a case study on tomato rootstocks as a viable strategy to overcome abiotic stresses in Ghana.&lt;br&gt;&lt;br&gt;The second chapter reviews the important aspects of tree growth and development in apple production which are integral to ensure product quality. The chapter discusses the importance of rootstocks and emphasises the mechanisms and morphological effects of dwarfing on rootstocks.&lt;br&gt;&lt;br&gt;The third chapter considers recent advances in the development and utilisation of fruit tree rootstocks, focussing primarily on apples. The chapter also reviews rootstock tolerance to both abiotic and biotic stresses.&lt;br&gt;&lt;br&gt;The fourth chapter discusses advances in avocado tissue culture for clonal propagation and highlights the potential of this technology for improving the sustainable supply of high-quality avocado plants to support future avocado industry growth.&lt;br&gt;&lt;br&gt;The final chapter addresses the challenges and opportunities in pear breeding, focussing on pear cultivars, pear rootstocks and germplasm resources. The chapter also considers the use of dwarfing as a means of improving particular traits.</v>
      </c>
      <c r="J26" s="9">
        <f>VLOOKUP($A26,Data!$C:$P,14,FALSE)</f>
        <v>136</v>
      </c>
      <c r="K26" s="9">
        <f>VLOOKUP($A26,Data!$C:$P,11,FALSE)</f>
        <v>37.99</v>
      </c>
      <c r="L26" s="9">
        <f>VLOOKUP($A26,Data!$C:$P,12,FALSE)</f>
        <v>49.99</v>
      </c>
      <c r="M26" s="9">
        <f>VLOOKUP($A26,Data!$C:$P,13,FALSE)</f>
        <v>45.99</v>
      </c>
      <c r="N26" s="6" t="str">
        <f t="shared" si="0"/>
        <v>https://shop.bdspublishing.com/store/bds/detail/workgroup/3-190-132421</v>
      </c>
      <c r="O26" s="6">
        <f>IFERROR(VLOOKUP($A26,Data!$C:$T,18,FALSE),"")</f>
        <v>132421</v>
      </c>
      <c r="P26" s="8" t="s">
        <v>121</v>
      </c>
    </row>
    <row r="27" spans="1:16" x14ac:dyDescent="0.25">
      <c r="A27" s="7">
        <v>9781801466394</v>
      </c>
      <c r="B27" s="12" t="str">
        <f>VLOOKUP($A27,Data!$C:$T,4,FALSE)</f>
        <v>Instant Insights: Improving the welfare of gilts and sows</v>
      </c>
      <c r="C27" s="7">
        <f>VLOOKUP($A27,Data!$C:$T,3,FALSE)</f>
        <v>9781801466400</v>
      </c>
      <c r="D27" s="9" t="str">
        <f>VLOOKUP($A27,Data!$C:$T,6,FALSE)</f>
        <v>Paperback</v>
      </c>
      <c r="E27" s="9">
        <f>VLOOKUP($A27,Data!$C:$T,7,FALSE)</f>
        <v>83</v>
      </c>
      <c r="F27" s="9" t="str">
        <f>VLOOKUP($A27,Data!$C:$T,8,FALSE)</f>
        <v>Active</v>
      </c>
      <c r="G27" s="16">
        <f>VLOOKUP($A27,Data!$C:$T,9,FALSE)</f>
        <v>45160</v>
      </c>
      <c r="H27" s="12" t="str">
        <f>VLOOKUP($A27,Data!$C:$T,15,FALSE)</f>
        <v>Contributions by: S. Björkman, C. Oliviero and O. A. T. Peltoniemi, University of Helsinki, Finland; Paul H. Hemsworth, University of Melbourne, Australia; Emma M. Baxter, Animal Behaviour and Welfare Team, Animal and Veterinary Sciences Research Group, SRUC, UK; and Sandra Edwards, Newcastle University, UK</v>
      </c>
      <c r="I27" s="12" t="str">
        <f>VLOOKUP($A27,Data!$C:$T,16,FALSE)</f>
        <v>&lt;b&gt;This collection features four peer-reviewed reviews on improving the welfare of gilts and sows.&lt;/b&gt;&lt;br&gt;&lt;br&gt;The first chapter reviews current knowledge on the factors affecting the health and welfare of gilts and sows during pregnancy and parturition. The chapter considers the influence of group housing, stress and social interaction on the development of production diseases, such as post-partum dysgalactia syndrome and porcine reproductive and respiratory syndrome.&lt;br&gt;&lt;br&gt;The second chapter provides a detailed overview of the factors affecting the welfare of pigs during breeding and gestation. The chapter considers the influence of modern pig production on animal behaviour and welfare and reviews to what extent the inability to form matriarchal groupings contributes to demonstrations of aggressive behaviour.&lt;br&gt;&lt;br&gt;The third chapter concentrates on the managerial and environmental interventions that attempt to reconcile the behavioural and physiological needs of both the sow and piglets to optimise their welfare during farrowing and lactation.&lt;br&gt;&lt;br&gt;The final chapter describes the welfare issues associated with individual confinement systems and examines the nature and significance of stereotyped behaviour in gestating sows. The chapter also addresses the issue of hunger in the pregnant sow and drivers to adopt group housing systems for pregnant sows.</v>
      </c>
      <c r="J27" s="9">
        <f>VLOOKUP($A27,Data!$C:$P,14,FALSE)</f>
        <v>178</v>
      </c>
      <c r="K27" s="9">
        <f>VLOOKUP($A27,Data!$C:$P,11,FALSE)</f>
        <v>37.99</v>
      </c>
      <c r="L27" s="9">
        <f>VLOOKUP($A27,Data!$C:$P,12,FALSE)</f>
        <v>49.99</v>
      </c>
      <c r="M27" s="9">
        <f>VLOOKUP($A27,Data!$C:$P,13,FALSE)</f>
        <v>45.99</v>
      </c>
      <c r="N27" s="6" t="str">
        <f t="shared" si="0"/>
        <v>https://shop.bdspublishing.com/store/bds/detail/workgroup/3-190-132423</v>
      </c>
      <c r="O27" s="6">
        <f>IFERROR(VLOOKUP($A27,Data!$C:$T,18,FALSE),"")</f>
        <v>132423</v>
      </c>
      <c r="P27" s="8" t="s">
        <v>121</v>
      </c>
    </row>
    <row r="28" spans="1:16" x14ac:dyDescent="0.25">
      <c r="A28" s="7">
        <v>9781801466332</v>
      </c>
      <c r="B28" s="12" t="str">
        <f>VLOOKUP($A28,Data!$C:$T,4,FALSE)</f>
        <v>Instant Insights: Rust diseases of cereals</v>
      </c>
      <c r="C28" s="7">
        <f>VLOOKUP($A28,Data!$C:$T,3,FALSE)</f>
        <v>9781801466349</v>
      </c>
      <c r="D28" s="9" t="str">
        <f>VLOOKUP($A28,Data!$C:$T,6,FALSE)</f>
        <v>Paperback</v>
      </c>
      <c r="E28" s="9">
        <f>VLOOKUP($A28,Data!$C:$T,7,FALSE)</f>
        <v>80</v>
      </c>
      <c r="F28" s="9" t="str">
        <f>VLOOKUP($A28,Data!$C:$T,8,FALSE)</f>
        <v>Active</v>
      </c>
      <c r="G28" s="16">
        <f>VLOOKUP($A28,Data!$C:$T,9,FALSE)</f>
        <v>45160</v>
      </c>
      <c r="H28" s="12" t="str">
        <f>VLOOKUP($A28,Data!$C:$T,15,FALSE)</f>
        <v>Contributions by: Vanessa Bueno-Sancho, Clare M. Lewis and Diane G. O. Saunders, John Innes Centre, UK; Tianheng Ren, Zhi Li, Feiquan Tan, Cheng Jiang and Peigao Luo, Sichuan Agricultural University, China; R. F. Park, University of Sydney, Australia; 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and E. S. Lagudah, CSIRO Agriculture and Food, Australia; C. R. Little and A. Y. Bandara, Kansas State University, USA; and R. Perumal, Agricultural Research Center – Hays, USA</v>
      </c>
      <c r="I28" s="12" t="str">
        <f>VLOOKUP($A28,Data!$C:$T,16,FALSE)</f>
        <v>&lt;p&gt;&lt;strong&gt;This collection features five peer-reviewed reviews on rust diseases of cereals.&lt;/strong&gt;&lt;/p&gt; &lt;p&gt;The first chapter provides an overview of the wheat rust pathogen lifecycle and discusses recent integration of basic biological knowledge and genomic-led tools within an epidemiological framework.&lt;/p&gt; &lt;p&gt;The second chapter introduces stripe rust and provides an overview of its decimation of crop yields worldwide. The chapter summarises recent advances in identifying stripe rust resistance genes in wheat as a means of controlling disease spread and limiting its economic damage.&lt;/p&gt; &lt;p&gt;The third chapter addresses the need for more effective and sustainable control of rust pathogens affecting wheat and barley in the face of increasing regulatory measures against the use of conventional fungicides, as well as the spread of fungicide resistance.&lt;/p&gt; &lt;p&gt;The fourth chapter provides an overview of the recent advances in controlling wheat rust, focussing on the role of pathogen and host genetics, host-pathogen interactions, epidemiology and management strategies.&lt;/p&gt; &lt;p&gt;The final chapter considers the main rust pathogens affecting sorghum and details the different conditions in which they proliferate, their symptoms and impact on crop yields.&lt;/p&gt;</v>
      </c>
      <c r="J28" s="9">
        <f>VLOOKUP($A28,Data!$C:$P,14,FALSE)</f>
        <v>184</v>
      </c>
      <c r="K28" s="9">
        <f>VLOOKUP($A28,Data!$C:$P,11,FALSE)</f>
        <v>37.99</v>
      </c>
      <c r="L28" s="9">
        <f>VLOOKUP($A28,Data!$C:$P,12,FALSE)</f>
        <v>49.99</v>
      </c>
      <c r="M28" s="9">
        <f>VLOOKUP($A28,Data!$C:$P,13,FALSE)</f>
        <v>45.99</v>
      </c>
      <c r="N28" s="6" t="str">
        <f t="shared" si="0"/>
        <v>https://shop.bdspublishing.com/store/bds/detail/workgroup/3-190-132420</v>
      </c>
      <c r="O28" s="6">
        <f>IFERROR(VLOOKUP($A28,Data!$C:$T,18,FALSE),"")</f>
        <v>132420</v>
      </c>
      <c r="P28" s="8" t="s">
        <v>121</v>
      </c>
    </row>
    <row r="29" spans="1:16" x14ac:dyDescent="0.25">
      <c r="A29" s="7">
        <v>9781801466295</v>
      </c>
      <c r="B29" s="12" t="str">
        <f>VLOOKUP($A29,Data!$C:$T,4,FALSE)</f>
        <v>Instant Insights: Ecosystem services delivered by forests</v>
      </c>
      <c r="C29" s="7">
        <f>VLOOKUP($A29,Data!$C:$T,3,FALSE)</f>
        <v>9781801466301</v>
      </c>
      <c r="D29" s="9" t="str">
        <f>VLOOKUP($A29,Data!$C:$T,6,FALSE)</f>
        <v>Paperback</v>
      </c>
      <c r="E29" s="9">
        <f>VLOOKUP($A29,Data!$C:$T,7,FALSE)</f>
        <v>78</v>
      </c>
      <c r="F29" s="9" t="str">
        <f>VLOOKUP($A29,Data!$C:$T,8,FALSE)</f>
        <v>Active</v>
      </c>
      <c r="G29" s="16">
        <f>VLOOKUP($A29,Data!$C:$T,9,FALSE)</f>
        <v>45132</v>
      </c>
      <c r="H29" s="12" t="str">
        <f>VLOOKUP($A29,Data!$C:$T,15,FALSE)</f>
        <v>Contributions by: Oliver Gardi, Bern University of Applied Sciences and School of Agricultural, Forest and Food Sciences HAFL, Switzerland; Beth A. Kaplin, University of Rwanda, Rwanda and University of Massachusetts-Boston, USA; Matthew J. McGrath and Anne Sofie Lansø, Laboratoire des sciences du climat et de l’environnement, France; Guillaume Marie, Vrije Universiteit Amsterdam, The Netherlands; Yi-Ying Chen, Academia Sinica, Taiwan; Tuomo Kalliokoski, University of Helsinki, Finland; Sebastiaan Luyssaert and Kim Naudts, Vrije Universiteit Amsterdam, The Netherlands; Philippe Peylin, Laboratoire des sciences du climat et de l’environnement, France; and Aude Valade, Ecological and Forestry Applications Research Centre, Spain; Anne Oxbrough, Edge Hill University, UK; and Jaime Pinzón, Natural Resources Canada, Canada; S. H. Anderson and R. P. Udawatta, University of Missouri, USA</v>
      </c>
      <c r="I29" s="12" t="str">
        <f>VLOOKUP($A29,Data!$C:$T,16,FALSE)</f>
        <v>&lt;b&gt;This collection features five peer-reviewed reviews on ecosystem services delivered by forests.&lt;/b&gt;&lt;br&gt;&lt;br&gt;The first chapter summarises the current state of knowledge on the interactions between forest ecosystems and the climate system and the way in which forests influence the water cycle.&lt;br&gt;&lt;br&gt;The second chapter reviews the wealth of research on the range of species, functional groups and ecological processes which can develop as a result of the biodiversity in tropical forests. The chapter also considers the main threats to tropical forest biodiversity.&lt;br&gt;&lt;br&gt;The third chapter examines the importance of forest carbon content and the methods currently used to monitor it. The chapter also explores the mechanisms driving forest carbon storage and offers a considered discussion on whether forests should be considered sources or sinks of carbon.&lt;br&gt;&lt;br&gt;The fourth chapter highlights how sustainable forest management (SFM) can be used to maintain or enhance biodiversity in temperate and boreal forests. The chapter utilises two case studies to demonstrate successful implementation of SFM in Ireland and Canada.&lt;br&gt;&lt;br&gt;The final chapter considers the benefits of introducing agroforestry into agroecosystems, focussing on its influence on soil health. The chapter discusses the benefits of agroforestry systems on key soil physical, chemical and biological properties.</v>
      </c>
      <c r="J29" s="9">
        <f>VLOOKUP($A29,Data!$C:$P,14,FALSE)</f>
        <v>146</v>
      </c>
      <c r="K29" s="9">
        <f>VLOOKUP($A29,Data!$C:$P,11,FALSE)</f>
        <v>37.99</v>
      </c>
      <c r="L29" s="9">
        <f>VLOOKUP($A29,Data!$C:$P,12,FALSE)</f>
        <v>49.99</v>
      </c>
      <c r="M29" s="9">
        <f>VLOOKUP($A29,Data!$C:$P,13,FALSE)</f>
        <v>45.99</v>
      </c>
      <c r="N29" s="6" t="str">
        <f t="shared" si="0"/>
        <v>https://shop.bdspublishing.com/store/bds/detail/workgroup/3-190-132418</v>
      </c>
      <c r="O29" s="6">
        <f>IFERROR(VLOOKUP($A29,Data!$C:$T,18,FALSE),"")</f>
        <v>132418</v>
      </c>
      <c r="P29" s="8" t="s">
        <v>121</v>
      </c>
    </row>
    <row r="30" spans="1:16" x14ac:dyDescent="0.25">
      <c r="A30" s="7">
        <v>9781801466271</v>
      </c>
      <c r="B30" s="12" t="str">
        <f>VLOOKUP($A30,Data!$C:$T,4,FALSE)</f>
        <v>Instant Insights: Ensuring the welfare of laying hens</v>
      </c>
      <c r="C30" s="7">
        <f>VLOOKUP($A30,Data!$C:$T,3,FALSE)</f>
        <v>9781801466288</v>
      </c>
      <c r="D30" s="9" t="str">
        <f>VLOOKUP($A30,Data!$C:$T,6,FALSE)</f>
        <v>Paperback</v>
      </c>
      <c r="E30" s="9">
        <f>VLOOKUP($A30,Data!$C:$T,7,FALSE)</f>
        <v>77</v>
      </c>
      <c r="F30" s="9" t="str">
        <f>VLOOKUP($A30,Data!$C:$T,8,FALSE)</f>
        <v>Active</v>
      </c>
      <c r="G30" s="16">
        <f>VLOOKUP($A30,Data!$C:$T,9,FALSE)</f>
        <v>45125</v>
      </c>
      <c r="H30" s="12" t="str">
        <f>VLOOKUP($A30,Data!$C:$T,15,FALSE)</f>
        <v>Contributions by: Victoria Sandilands, Scotland’s Rural College (SRUC), UK; Dana L.M. Campbell, University of New England and CSIRO, Australia, Sarah L, Lambton, University of Bristol, UK, Isabelle Ruhnke, University of New England, Australia and Claire A. Weeks, University of Bristol, UK; Dorothy McKeegan, University of Glasgow, UK; Christina Rufener, University of California-Davis, USA; and Michael J. Toscano, University of Bern, Switzerland; Heng-wei Cheng and Sha Jiang, Livestock Behavior Research Unit, USDA-ARS, USA and Southwest University, China</v>
      </c>
      <c r="I30" s="12" t="str">
        <f>VLOOKUP($A30,Data!$C:$T,16,FALSE)</f>
        <v>&lt;b&gt;This collection features five peer-reviewed reviews on ensuring the welfare of laying hens.&lt;/b&gt;&lt;br&gt;&lt;br&gt;The first chapter highlights the key welfare issues in poultry housing and management, focussing on the use of conventional cages to house laying hens. The chapter then explores the emergence of enriched cages and cage-free housing, as well as the benefits and risks of each system on bird health and welfare.&lt;br&gt;&lt;br&gt;The second chapter reviews the range of welfare issues affecting free range laying hens. The chapter also highlights the need to improve current understanding of how laying hens behave in free range systems to be able to adequately meet their health and welfare needs.&lt;br&gt;&lt;br&gt;The third chapter discusses the use of beak trimming methods, as well as the welfare concerns that arise as a result of their use. The chapter highlights alternative strategies to reduce the need for these practices which are known to incur acute pain.&lt;br&gt;&lt;br&gt;The fourth chapter reviews the impact of housing and management systems on the skeletal and cognitive development of laying hens. It discusses how nutrition and housing can be optimised to reduce the occurrence of bone health issues.&lt;br&gt;&lt;br&gt;The final chapter reviews current research on the genetics of behavioural traits in poultry, focussing on how breeding can be optimised to reduce aggressive behaviour in laying hens.</v>
      </c>
      <c r="J30" s="9">
        <f>VLOOKUP($A30,Data!$C:$P,14,FALSE)</f>
        <v>166</v>
      </c>
      <c r="K30" s="9">
        <f>VLOOKUP($A30,Data!$C:$P,11,FALSE)</f>
        <v>37.99</v>
      </c>
      <c r="L30" s="9">
        <f>VLOOKUP($A30,Data!$C:$P,12,FALSE)</f>
        <v>49.99</v>
      </c>
      <c r="M30" s="9">
        <f>VLOOKUP($A30,Data!$C:$P,13,FALSE)</f>
        <v>45.99</v>
      </c>
      <c r="N30" s="6" t="str">
        <f t="shared" si="0"/>
        <v>https://shop.bdspublishing.com/store/bds/detail/workgroup/3-190-132332</v>
      </c>
      <c r="O30" s="6">
        <f>IFERROR(VLOOKUP($A30,Data!$C:$T,18,FALSE),"")</f>
        <v>132332</v>
      </c>
      <c r="P30" s="8" t="s">
        <v>121</v>
      </c>
    </row>
    <row r="31" spans="1:16" x14ac:dyDescent="0.25">
      <c r="A31" s="7">
        <v>9781801465069</v>
      </c>
      <c r="B31" s="12" t="str">
        <f>VLOOKUP($A31,Data!$C:$T,4,FALSE)</f>
        <v>Instant Insights: Advances in detecting and forecasting crop pests and diseases</v>
      </c>
      <c r="C31" s="7">
        <f>VLOOKUP($A31,Data!$C:$T,3,FALSE)</f>
        <v>9781801465076</v>
      </c>
      <c r="D31" s="9" t="str">
        <f>VLOOKUP($A31,Data!$C:$T,6,FALSE)</f>
        <v>Paperback</v>
      </c>
      <c r="E31" s="9">
        <f>VLOOKUP($A31,Data!$C:$T,7,FALSE)</f>
        <v>26</v>
      </c>
      <c r="F31" s="9" t="str">
        <f>VLOOKUP($A31,Data!$C:$T,8,FALSE)</f>
        <v>Active</v>
      </c>
      <c r="G31" s="16">
        <f>VLOOKUP($A31,Data!$C:$T,9,FALSE)</f>
        <v>45097</v>
      </c>
      <c r="H31" s="12" t="str">
        <f>VLOOKUP($A31,Data!$C:$T,15,FALSE)</f>
        <v>Contributions by: Megan Long, John Innes Centre, UK; Nathaniel Newlands, Summerland Research and Development Centre, Science and Technology Branch, Agriculture and Agri-Food Canada, Canada; Michael Schirmann, Leibniz Institute of Agricultural Engineering, Germany; E. C. Oerke, University of Bonn, Germany; B. Sailaja, Ch. Padmavathi, D. Krishnaveni, G. Katti, D. Subrahmanyam, M. S. Prasad, S. Gayatri and S. R. Voleti, ICAR-Indian Institute of Rice Research, India; Irene Vänninen, Natural Resources Institute Finland (LUKE), Finland</v>
      </c>
      <c r="I31" s="12" t="str">
        <f>VLOOKUP($A31,Data!$C:$T,16,FALSE)</f>
        <v>&lt;b&gt;This collection features six peer-reviewed reviews on advances and in detecting and forecasting crop pests and diseases.&lt;/b&gt;&lt;br&gt;&lt;br&gt;The first chapter introduces the concept of machine learning to identify and diagnose crop diseases, focussing on the deep learning concept.&lt;br&gt;&lt;br&gt;The second chapter discusses recent advances in crop disease forecasting models, focussing on the application of precision agriculture technologies and Earth observation satellites to identify areas at risk of possible disease outbreaks.&lt;br&gt;&lt;br&gt;The third chapter explores the contribution of remote sensing in improving the ways in which plant health is monitored in response to exposure to biotic stresses, such as disease.&lt;br&gt;&lt;br&gt;The fourth chapter reviews how sensor technologies in combination with informatics and modern application technologies can contribute to more effective pest control.&lt;br&gt;&lt;br&gt;The fifth chapter assesses the role of decision support systems for pest monitoring and management through information technology, such as spectral indices and image-based diagnostics.&lt;br&gt;&lt;br&gt;The final chapter addresses key issues and challenges in pest monitoring and forecasting models, such as the limitation of some traps in attracting insects through the use of sex pheromones.</v>
      </c>
      <c r="J31" s="9">
        <f>VLOOKUP($A31,Data!$C:$P,14,FALSE)</f>
        <v>232</v>
      </c>
      <c r="K31" s="9">
        <f>VLOOKUP($A31,Data!$C:$P,11,FALSE)</f>
        <v>37.99</v>
      </c>
      <c r="L31" s="9">
        <f>VLOOKUP($A31,Data!$C:$P,12,FALSE)</f>
        <v>49.99</v>
      </c>
      <c r="M31" s="9">
        <f>VLOOKUP($A31,Data!$C:$P,13,FALSE)</f>
        <v>45.99</v>
      </c>
      <c r="N31" s="6" t="str">
        <f t="shared" si="0"/>
        <v>https://shop.bdspublishing.com/store/bds/detail/workgroup/3-190-132161</v>
      </c>
      <c r="O31" s="6">
        <f>IFERROR(VLOOKUP($A31,Data!$C:$T,18,FALSE),"")</f>
        <v>132161</v>
      </c>
      <c r="P31" s="8" t="s">
        <v>121</v>
      </c>
    </row>
    <row r="32" spans="1:16" x14ac:dyDescent="0.25">
      <c r="A32" s="7">
        <v>9781801466318</v>
      </c>
      <c r="B32" s="12" t="str">
        <f>VLOOKUP($A32,Data!$C:$T,4,FALSE)</f>
        <v>Instant Insights: Improving biosecurity in livestock production</v>
      </c>
      <c r="C32" s="7">
        <f>VLOOKUP($A32,Data!$C:$T,3,FALSE)</f>
        <v>9781801466325</v>
      </c>
      <c r="D32" s="9" t="str">
        <f>VLOOKUP($A32,Data!$C:$T,6,FALSE)</f>
        <v>Paperback</v>
      </c>
      <c r="E32" s="9">
        <f>VLOOKUP($A32,Data!$C:$T,7,FALSE)</f>
        <v>79</v>
      </c>
      <c r="F32" s="9" t="str">
        <f>VLOOKUP($A32,Data!$C:$T,8,FALSE)</f>
        <v>Active</v>
      </c>
      <c r="G32" s="16">
        <f>VLOOKUP($A32,Data!$C:$T,9,FALSE)</f>
        <v>45097</v>
      </c>
      <c r="H32" s="12" t="str">
        <f>VLOOKUP($A32,Data!$C:$T,15,FALSE)</f>
        <v>Contributions by: Jeroen Dewulf and Dominiek Maes, Ghent University, Belgium; Dominiek Maes, Jeroen Dewulf, Filip Boyen and Freddy Haesebrouck, Ghent University, Belgium; Jean-Pierre Vaillancourt and Manon Racicot, Université de Montréal, Canada; and Mattias Delpont, École Nationale Vétérinaire de Toulouse, France; Peter Paulsen, Frans J. M. Smulders and Friederike Hilbert, University of Veterinary Medicine, Austria; K. Ellis, Scottish Centre for Production Animal Health and Food Safety, University of Glasgow, UK</v>
      </c>
      <c r="I32" s="12" t="str">
        <f>VLOOKUP($A32,Data!$C:$T,16,FALSE)</f>
        <v xml:space="preserve">&lt;b&gt;This collection features five peer-reviewed reviews on improving biosecurity in livestock production.&lt;/b&gt;&lt;br&gt;&lt;br&gt;The first chapter highlights the importance of implementing biosecurity measures along the pig production chain as a means of minimising disease introduction (external biosecurity) and spread (internal biosecurity) throughout the farm. &lt;br&gt;&lt;br&gt;The second chapter reviews the diagnosis and monitoring of common pig diseases, as well as the control measures that can be implemented on the farm, focussing on the importance of establishing effective biosecurity measures. &lt;br&gt;&lt;br&gt;The third chapter provides a brief overview of the emergence and re-emergence of several infectious pathogens of poultry. The chapter highlights the integral role of improving biosecurity in poultry flocks as a means of mitigating future disease risk, including proper cleaning and disinfection techniques.&lt;br&gt;&lt;br&gt;The fourth chapter provides an overview of good farming practices for beef cattle farms, with particular discussion of biosecurity, animal welfare and the importance of clean cattle policies.&lt;br&gt;&lt;br&gt;The final chapter summarises key issues of biosecurity which arise in organic animal farming and discusses their significance to human health. Two case studies are presented to demonstrate the successful implementation of biosecurity plans as a means of reducing disease risk.
</v>
      </c>
      <c r="J32" s="9">
        <f>VLOOKUP($A32,Data!$C:$P,14,FALSE)</f>
        <v>150</v>
      </c>
      <c r="K32" s="9">
        <f>VLOOKUP($A32,Data!$C:$P,11,FALSE)</f>
        <v>37.99</v>
      </c>
      <c r="L32" s="9">
        <f>VLOOKUP($A32,Data!$C:$P,12,FALSE)</f>
        <v>49.99</v>
      </c>
      <c r="M32" s="9">
        <f>VLOOKUP($A32,Data!$C:$P,13,FALSE)</f>
        <v>45.99</v>
      </c>
      <c r="N32" s="6" t="str">
        <f t="shared" si="0"/>
        <v>https://shop.bdspublishing.com/store/bds/detail/workgroup/3-190-132419</v>
      </c>
      <c r="O32" s="6">
        <f>IFERROR(VLOOKUP($A32,Data!$C:$T,18,FALSE),"")</f>
        <v>132419</v>
      </c>
      <c r="P32" s="8" t="s">
        <v>121</v>
      </c>
    </row>
    <row r="33" spans="1:16" x14ac:dyDescent="0.25">
      <c r="A33" s="7">
        <v>9781786769756</v>
      </c>
      <c r="B33" s="12" t="str">
        <f>VLOOKUP($A33,Data!$C:$T,4,FALSE)</f>
        <v>Instant Insights: Nutritional and health benefits of beverage crops</v>
      </c>
      <c r="C33" s="7">
        <f>VLOOKUP($A33,Data!$C:$T,3,FALSE)</f>
        <v>9781786769763</v>
      </c>
      <c r="D33" s="9" t="str">
        <f>VLOOKUP($A33,Data!$C:$T,6,FALSE)</f>
        <v>Paperback</v>
      </c>
      <c r="E33" s="9">
        <f>VLOOKUP($A33,Data!$C:$T,7,FALSE)</f>
        <v>75</v>
      </c>
      <c r="F33" s="9" t="str">
        <f>VLOOKUP($A33,Data!$C:$T,8,FALSE)</f>
        <v>Active</v>
      </c>
      <c r="G33" s="16">
        <f>VLOOKUP($A33,Data!$C:$T,9,FALSE)</f>
        <v>45069</v>
      </c>
      <c r="H33" s="12" t="str">
        <f>VLOOKUP($A33,Data!$C:$T,15,FALSE)</f>
        <v>Contributions by: Claudine Campa, UMR IPME, France; and Arnaud Petitvallet, Wize Monkey, Canada; Adriana Farah, Federal University of Rio de Janeiro, Brazil; Ting Zhang, China University of Geosciences and Huanggang Normal University, China; Xiaojian Lv, Yin Xu, Lanying Xu and Tao Long, Huanggang Normal University, China; Chi-Tang Ho, Rutgers University, USA; and Shiming Li, Huanggang Normal University, China and Rutgers University, USA; Chung S. Yang, Rutgers University, USA</v>
      </c>
      <c r="I33" s="12" t="str">
        <f>VLOOKUP($A33,Data!$C:$T,16,FALSE)</f>
        <v xml:space="preserve">&lt;b&gt;This collection features four peer-reviewed reviews on the nutritional and health benefits of beverage crops.&lt;/b&gt;&lt;br&gt;&lt;br&gt;The first chapter introduces the importance of coffee leaves, highlighting their high antioxidant potential and impact on fruit quality. The chapter provides an inventory of molecules identified in the leaves of cultivated coffee trees, as well as the beneficial effects of these molecules on human health. &lt;br&gt;&lt;br&gt;The second chapter considers the nutritional and health-related aspects of regular coffee consumption, focussing on its ability to prevent the onset of chronic diseases. The chapter also highlights that above-average consumption of coffee can lead to the development of side effects, including caffeine tolerance, dependence and withdrawal.&lt;br&gt;&lt;br&gt;The third chapter discusses the main phytochemicals contained in tea, including polyphenols, amino acids, vitamins, carbohydrates and purine alkaloids. The chapter reviews the current analytical techniques available for tea characterisation, such as chromatic and spectroscopic techniques.&lt;br&gt;&lt;br&gt;The final chapter explores the beneficial health effects of consuming tea on a regular basis. The chapter considers the potential role for tea in combatting chronic diseases, such as cancer, diabetes, cardiovascular and neurodegenerative diseases, as well as the possible mechanisms of actions of tea constituents.
</v>
      </c>
      <c r="J33" s="9">
        <f>VLOOKUP($A33,Data!$C:$P,14,FALSE)</f>
        <v>128</v>
      </c>
      <c r="K33" s="9">
        <f>VLOOKUP($A33,Data!$C:$P,11,FALSE)</f>
        <v>37.99</v>
      </c>
      <c r="L33" s="9">
        <f>VLOOKUP($A33,Data!$C:$P,12,FALSE)</f>
        <v>49.99</v>
      </c>
      <c r="M33" s="9">
        <f>VLOOKUP($A33,Data!$C:$P,13,FALSE)</f>
        <v>45.99</v>
      </c>
      <c r="N33" s="6" t="str">
        <f t="shared" si="0"/>
        <v>https://shop.bdspublishing.com/store/bds/detail/workgroup/3-190-132331</v>
      </c>
      <c r="O33" s="6">
        <f>IFERROR(VLOOKUP($A33,Data!$C:$T,18,FALSE),"")</f>
        <v>132331</v>
      </c>
      <c r="P33" s="8" t="s">
        <v>121</v>
      </c>
    </row>
    <row r="34" spans="1:16" x14ac:dyDescent="0.25">
      <c r="A34" s="7">
        <v>9781801464239</v>
      </c>
      <c r="B34" s="12" t="str">
        <f>VLOOKUP($A34,Data!$C:$T,4,FALSE)</f>
        <v>Instant Insights: Proximal sensors in agriculture</v>
      </c>
      <c r="C34" s="7">
        <f>VLOOKUP($A34,Data!$C:$T,3,FALSE)</f>
        <v>9781801464246</v>
      </c>
      <c r="D34" s="9" t="str">
        <f>VLOOKUP($A34,Data!$C:$T,6,FALSE)</f>
        <v>Paperback</v>
      </c>
      <c r="E34" s="9">
        <f>VLOOKUP($A34,Data!$C:$T,7,FALSE)</f>
        <v>63</v>
      </c>
      <c r="F34" s="9" t="str">
        <f>VLOOKUP($A34,Data!$C:$T,8,FALSE)</f>
        <v>Active</v>
      </c>
      <c r="G34" s="16">
        <f>VLOOKUP($A34,Data!$C:$T,9,FALSE)</f>
        <v>45069</v>
      </c>
      <c r="H34" s="12" t="str">
        <f>VLOOKUP($A34,Data!$C:$T,15,FALSE)</f>
        <v>Contributions by: Richard B. Ferguson, University of Nebraska-Lincoln, USA; Catello Pane, CREA, Italy; Kenneth A. Sudduth, USDA-ARS, USA; David W. Franzen and Anne M. Denton, North Dakota State University, USA</v>
      </c>
      <c r="I34" s="12" t="str">
        <f>VLOOKUP($A34,Data!$C:$T,16,FALSE)</f>
        <v>&lt;b&gt;This collection features four peer-reviewed reviews on proximal sensors in agriculture.&lt;/b&gt;&lt;br&gt;&lt;br&gt;The first chapter addresses the use of proximal sensors to evaluate crop health and performance throughout the growing season. The chapter reviews the evolution of crop sensors, as well as the issues and limitations facing further development, including the need to develop sensors equipped with the ability to detect stresses other than nitrogen.&lt;br&gt;&lt;br&gt;The second chapter reviews recent advances in using proximal sensors to detect crop health status in horticultural crops. The chapter considers the application of sensors to detect micro-environmental parameters linked to pathogen lifecycles which can then be utilised to predict disease risk.&lt;br&gt;&lt;br&gt;The third chapter reviews advances in using proximal spectroscopic sensors to assess soil health. It assesses principles and technologies, key properties measured, advantages and disadvantages together with applications in improving soil management.&lt;br&gt;&lt;br&gt;The final chapter discusses advances in the use of proximal sensor fusion and multi-sensor platforms for improved crop management. The chapter considers the combination of remote sensing from satellites and weather station data as the basis for crop growth models and explores the benefits of utilising a selection of tools to investigate yield prediction.</v>
      </c>
      <c r="J34" s="9">
        <f>VLOOKUP($A34,Data!$C:$P,14,FALSE)</f>
        <v>86</v>
      </c>
      <c r="K34" s="9">
        <f>VLOOKUP($A34,Data!$C:$P,11,FALSE)</f>
        <v>37.99</v>
      </c>
      <c r="L34" s="9">
        <f>VLOOKUP($A34,Data!$C:$P,12,FALSE)</f>
        <v>49.99</v>
      </c>
      <c r="M34" s="9">
        <f>VLOOKUP($A34,Data!$C:$P,13,FALSE)</f>
        <v>45.99</v>
      </c>
      <c r="N34" s="6" t="str">
        <f t="shared" ref="N34:N65" si="1">CONCATENATE(P34,O34)</f>
        <v>https://shop.bdspublishing.com/store/bds/detail/workgroup/3-190-114065</v>
      </c>
      <c r="O34" s="6">
        <f>IFERROR(VLOOKUP($A34,Data!$C:$T,18,FALSE),"")</f>
        <v>114065</v>
      </c>
      <c r="P34" s="8" t="s">
        <v>121</v>
      </c>
    </row>
    <row r="35" spans="1:16" x14ac:dyDescent="0.25">
      <c r="A35" s="7">
        <v>9781801466257</v>
      </c>
      <c r="B35" s="12" t="str">
        <f>VLOOKUP($A35,Data!$C:$T,4,FALSE)</f>
        <v>Instant Insights: Artificial Intelligence applications in agriculture</v>
      </c>
      <c r="C35" s="7">
        <f>VLOOKUP($A35,Data!$C:$T,3,FALSE)</f>
        <v>9781801466264</v>
      </c>
      <c r="D35" s="9" t="str">
        <f>VLOOKUP($A35,Data!$C:$T,6,FALSE)</f>
        <v>Paperback</v>
      </c>
      <c r="E35" s="9">
        <f>VLOOKUP($A35,Data!$C:$T,7,FALSE)</f>
        <v>76</v>
      </c>
      <c r="F35" s="9" t="str">
        <f>VLOOKUP($A35,Data!$C:$T,8,FALSE)</f>
        <v>Active</v>
      </c>
      <c r="G35" s="16">
        <f>VLOOKUP($A35,Data!$C:$T,9,FALSE)</f>
        <v>45034</v>
      </c>
      <c r="H35" s="12" t="str">
        <f>VLOOKUP($A35,Data!$C:$T,15,FALSE)</f>
        <v>Contributions by: L. J. Armstrong, Edith Cowan University, Australia; N. Gandhi, University of Mumbai, India; P. Taechatanasat, Edith Cowan University, Australia; and D. A. Diepeveen, Department of Primary Industries and Regional Development, Australia; Stefano Carpin, University of California-Merced, USA; Ken Goldberg, University of California- Berkeley, USA; Stavros Vougioukas, University of California-Davis, USA; Ron Berenstein, University of California-Berkeley, USA; and Josh Viers, University of California-Merced, USA; Jose Blasco, María Gyomar González González, Patricia Chueca and Sergio Cubero, Instituto Valenciano de Investigaciones Agrarias (IVIA), Spain; and Nuria Aleixos, Universitat Politècnica de València, Spain; Anne-Katrin Mahlein, Institute of Sugar Beet Research, Germany; Jan Behmann, Bayer Crop Science, Germany; David Bohnenkamp, BASF Digital Farming GmbH, Germany; René H. J. Heim, UAV Research Centre (URC), Ghent University, Belgium; and Sebastian Streit and Stefan Paulus, Institute of Sugar Beet Research, Germany</v>
      </c>
      <c r="I35" s="12" t="str">
        <f>VLOOKUP($A35,Data!$C:$T,16,FALSE)</f>
        <v>&lt;b&gt;This collection features four peer-reviewed reviews on Artificial Intelligence (AI) applications in agriculture.&lt;/b&gt;&lt;br&gt;&lt;br&gt;The first chapter reviews developments in the use of AI techniques to improve the functionality of decision support systems in agriculture. It reviews the use of techniques such as data mining, artificial neural networks, Bayesian networks, support vector machines and association rule mining.&lt;br&gt;&lt;br&gt;The second chapter examines how robotic and AI can be used to improve precision irrigation in vineyards. The chapter pays particular attention to robot-assisted precision irrigation delivery (RAPID), a novel system currently being developed and tested at the University of California in the United States.&lt;br&gt;&lt;br&gt;The third chapter reviews the current state of mechanized collection technology, such as the development of harvest-assist platforms, as well as the possibilities of these machines to incorporate artificial vision systems to perform an in-field pre-grading of the product.&lt;br&gt;&lt;br&gt;The final chapter explores the emergence of the automated assessment of plant diseases and traits through new sensor systems, AI and robotics. The chapter then considers the application of these digital technologies in plant breeding, focussing on smart farming and plant phenotyping.</v>
      </c>
      <c r="J35" s="9">
        <f>VLOOKUP($A35,Data!$C:$P,14,FALSE)</f>
        <v>112</v>
      </c>
      <c r="K35" s="9">
        <f>VLOOKUP($A35,Data!$C:$P,11,FALSE)</f>
        <v>37.99</v>
      </c>
      <c r="L35" s="9">
        <f>VLOOKUP($A35,Data!$C:$P,12,FALSE)</f>
        <v>49.99</v>
      </c>
      <c r="M35" s="9">
        <f>VLOOKUP($A35,Data!$C:$P,13,FALSE)</f>
        <v>45.99</v>
      </c>
      <c r="N35" s="6" t="str">
        <f t="shared" si="1"/>
        <v>https://shop.bdspublishing.com/store/bds/detail/workgroup/3-190-132330</v>
      </c>
      <c r="O35" s="6">
        <f>IFERROR(VLOOKUP($A35,Data!$C:$T,18,FALSE),"")</f>
        <v>132330</v>
      </c>
      <c r="P35" s="8" t="s">
        <v>121</v>
      </c>
    </row>
    <row r="36" spans="1:16" x14ac:dyDescent="0.25">
      <c r="A36" s="7">
        <v>9781786769527</v>
      </c>
      <c r="B36" s="12" t="str">
        <f>VLOOKUP($A36,Data!$C:$T,4,FALSE)</f>
        <v>Instant Insights: Optimising pig nutrition</v>
      </c>
      <c r="C36" s="7">
        <f>VLOOKUP($A36,Data!$C:$T,3,FALSE)</f>
        <v>9781786769534</v>
      </c>
      <c r="D36" s="9" t="str">
        <f>VLOOKUP($A36,Data!$C:$T,6,FALSE)</f>
        <v>Paperback</v>
      </c>
      <c r="E36" s="9">
        <f>VLOOKUP($A36,Data!$C:$T,7,FALSE)</f>
        <v>74</v>
      </c>
      <c r="F36" s="9" t="str">
        <f>VLOOKUP($A36,Data!$C:$T,8,FALSE)</f>
        <v>Active</v>
      </c>
      <c r="G36" s="16">
        <f>VLOOKUP($A36,Data!$C:$T,9,FALSE)</f>
        <v>45034</v>
      </c>
      <c r="H36" s="12" t="str">
        <f>VLOOKUP($A36,Data!$C:$T,15,FALSE)</f>
        <v>Contributions by: R. J. van Barneveld, R. J. E. Hewitt and D. N. D’Souza, SunPork Group, Australia; Sam Millet, Flanders Research Institute for Agriculture, Fisheries and Food (ILVO), Belgium; and Nadia Everaert, TERRA Teaching and Research Centre, Gembloux Agro-Bio Tech, Liège University, Belgium; Barbara U. Metzler-Zebeli, University of Veterinary Medicine Vienna, Austria; Charlotte Lauridsen, Aarhus University, Denmark; and J. Jacques Matte, Agriculture and Agri-Food Canada, Canada; Marta López-Alonso, Universidade de Santiago de Compostela, Spain; Marco García-Vaquero, University College Dublin, Ireland; and Marta Miranda, Universidade de Santiago de Compostela, Spain</v>
      </c>
      <c r="I36" s="12" t="str">
        <f>VLOOKUP($A36,Data!$C:$T,16,FALSE)</f>
        <v>&lt;b&gt;This collection features five peer-reviewed reviews on optimising pig nutrition.&lt;/b&gt;&lt;br&gt;&lt;br&gt;The first chapter considers advances in nutritional requirements and metabolism and how these contribute to the sustainable production of pig meat, including the need to maintain sow body condition throughout gestation and lactation and ways of reducing variation in pork production systems.&lt;br&gt;&lt;br&gt;The second chapter discusses the essential contribution of balanced energy and protein levels in achieving optimal health in pigs. It includes a case study which illustrates how characteristics of feed form and structure may have contradictory impacts on the gastric health and performance of pigs.&lt;br&gt;&lt;br&gt;The third chapter summarises current knowledge on the effects of prebiotic oligosaccharides on porcine gut function and health, focussing on the effects on gut functions in the early postnatal phase.&lt;br&gt;&lt;br&gt;The fourth chapter addresses recent advances in understanding the role of vitamins in porcine diets. It outlines their importance for some aspects of oxidative mechanisms, including the development and competence of the immune system.&lt;br&gt;&lt;br&gt;The final chapter summarises the nutritional attributes of macroalgae in terms of macro and micronutrients as a source of protein and other compounds in pig nutrition.</v>
      </c>
      <c r="J36" s="9">
        <f>VLOOKUP($A36,Data!$C:$P,14,FALSE)</f>
        <v>158</v>
      </c>
      <c r="K36" s="9">
        <f>VLOOKUP($A36,Data!$C:$P,11,FALSE)</f>
        <v>37.99</v>
      </c>
      <c r="L36" s="9">
        <f>VLOOKUP($A36,Data!$C:$P,12,FALSE)</f>
        <v>49.99</v>
      </c>
      <c r="M36" s="9">
        <f>VLOOKUP($A36,Data!$C:$P,13,FALSE)</f>
        <v>45.99</v>
      </c>
      <c r="N36" s="6" t="str">
        <f t="shared" si="1"/>
        <v>https://shop.bdspublishing.com/store/bds/detail/workgroup/3-190-132328</v>
      </c>
      <c r="O36" s="6">
        <f>IFERROR(VLOOKUP($A36,Data!$C:$T,18,FALSE),"")</f>
        <v>132328</v>
      </c>
      <c r="P36" s="8" t="s">
        <v>121</v>
      </c>
    </row>
    <row r="37" spans="1:16" x14ac:dyDescent="0.25">
      <c r="A37" s="7">
        <v>9781801466066</v>
      </c>
      <c r="B37" s="12" t="str">
        <f>VLOOKUP($A37,Data!$C:$T,4,FALSE)</f>
        <v>Instant Insights: Biostimulant applications in agriculture</v>
      </c>
      <c r="C37" s="7">
        <f>VLOOKUP($A37,Data!$C:$T,3,FALSE)</f>
        <v>9781801466073</v>
      </c>
      <c r="D37" s="9" t="str">
        <f>VLOOKUP($A37,Data!$C:$T,6,FALSE)</f>
        <v>Paperback</v>
      </c>
      <c r="E37" s="9">
        <f>VLOOKUP($A37,Data!$C:$T,7,FALSE)</f>
        <v>72</v>
      </c>
      <c r="F37" s="9" t="str">
        <f>VLOOKUP($A37,Data!$C:$T,8,FALSE)</f>
        <v>Active</v>
      </c>
      <c r="G37" s="16">
        <f>VLOOKUP($A37,Data!$C:$T,9,FALSE)</f>
        <v>45006</v>
      </c>
      <c r="H37" s="12" t="str">
        <f>VLOOKUP($A37,Data!$C:$T,15,FALSE)</f>
        <v>Contributions by: Paolo Bonini, NGAlab, Spain; Veronica Cirino, Atens Agrotecnologias Naturales S.L., Spain; Helene Reynaud, Italpollina USA, USA; Youssef Rouphael, University of Naples Federico II, Italy; Mariateresa Cardarelli, CREA, Centro di ricerca Orticoltura e Florovivaismo, Italy; and Giuseppe Colla, University of Tuscia, Italy; Andrea Ertani, Università degli Studi di Padova and Università degli Studi di Torino, Italy; and Michela Schiavon and Serenella Nardi, Università degli Studi di Padova, Italy; Markus Weinmann and Günter Neumann, University Hohenheim, Germany; Melissa M. Larrabee and Louise M. Nelson, University of British Columbia, Canada; Surendra K. Dara, University of California Cooperative Extension, USA</v>
      </c>
      <c r="I37" s="12" t="str">
        <f>VLOOKUP($A37,Data!$C:$T,16,FALSE)</f>
        <v>&lt;b&gt;This collection features five peer-reviewed reviews on biostimulant applications in agriculture.&lt;/b&gt;&lt;br&gt;&lt;br&gt;The first chapter provides a comprehensive overview of the optimal design and formulation of microbial and non-microbial biostimulants. The chapter presents two case studies to demonstrate the successful commercialisation of microbial and non-microbial biostimulant products.&lt;br&gt;&lt;br&gt;The second chapter considers the utilisation of humic substances (HS) as plant biostimulants in agriculture and their impact on the physical and chemical properties of soil. The chapter also discusses the production of HS.&lt;br&gt;&lt;br&gt;The third chapter reviews the wealth of research on the mechanism of action, applications and efficacy of key biostimulants such as Bacillus species, Pseudomonas species, Trichoderma species and arbuscular mycorrhizal fungi.&lt;br&gt;&lt;br&gt;The fourth chapter assesses recent advances in the use of plant growth-promoting rhizobacteria (PGPR) as a means of enhancing crop root function and nutrient use. The chapter also considers the challenge of practical adoption and use of PGPR in commercial agricultural settings.&lt;br&gt;&lt;br&gt;The final chapter reviews the utilisation of biostimulants as an integrated pest management tool in horticulture. The chapter considers their role in promoting plant growth, building soil structure, as well as pest and disease suppression.</v>
      </c>
      <c r="J37" s="9">
        <f>VLOOKUP($A37,Data!$C:$P,14,FALSE)</f>
        <v>214</v>
      </c>
      <c r="K37" s="9">
        <f>VLOOKUP($A37,Data!$C:$P,11,FALSE)</f>
        <v>37.99</v>
      </c>
      <c r="L37" s="9">
        <f>VLOOKUP($A37,Data!$C:$P,12,FALSE)</f>
        <v>49.99</v>
      </c>
      <c r="M37" s="9">
        <f>VLOOKUP($A37,Data!$C:$P,13,FALSE)</f>
        <v>45.99</v>
      </c>
      <c r="N37" s="6" t="str">
        <f t="shared" si="1"/>
        <v>https://shop.bdspublishing.com/store/bds/detail/workgroup/3-190-132159</v>
      </c>
      <c r="O37" s="6">
        <f>IFERROR(VLOOKUP($A37,Data!$C:$T,18,FALSE),"")</f>
        <v>132159</v>
      </c>
      <c r="P37" s="8" t="s">
        <v>121</v>
      </c>
    </row>
    <row r="38" spans="1:16" x14ac:dyDescent="0.25">
      <c r="A38" s="7">
        <v>9781801466080</v>
      </c>
      <c r="B38" s="12" t="str">
        <f>VLOOKUP($A38,Data!$C:$T,4,FALSE)</f>
        <v>Instant Insights: Phosphorus uptake and use in crops</v>
      </c>
      <c r="C38" s="7">
        <f>VLOOKUP($A38,Data!$C:$T,3,FALSE)</f>
        <v>9781801466097</v>
      </c>
      <c r="D38" s="9" t="str">
        <f>VLOOKUP($A38,Data!$C:$T,6,FALSE)</f>
        <v>Paperback</v>
      </c>
      <c r="E38" s="9">
        <f>VLOOKUP($A38,Data!$C:$T,7,FALSE)</f>
        <v>73</v>
      </c>
      <c r="F38" s="9" t="str">
        <f>VLOOKUP($A38,Data!$C:$T,8,FALSE)</f>
        <v>Active</v>
      </c>
      <c r="G38" s="16">
        <f>VLOOKUP($A38,Data!$C:$T,9,FALSE)</f>
        <v>45006</v>
      </c>
      <c r="H38" s="12" t="str">
        <f>VLOOKUP($A38,Data!$C:$T,15,FALSE)</f>
        <v>Contributions by: Jiayin Pang, The University of Western Australia, Australia; Zhihui Wen, The University of Western Australia, Australia and China Agricultural University, China; Daniel Kidd and Megan H. Ryan, The University of Western Australia, Australia; Rui-Peng Yu, Long Li and Wen-Feng Cong, China Agricultural University, China; Kadambot H. M. Siddique, The University of Western Australia, Australia; and Hans Lambers, The University of Western Australia, Australia and China Agricultural University, China; J. L. Havlin, North Carolina State University, USA; and A. J. Schlegel, Kansas State University, USA; Richard J. Simpson and Rebecca E. Haling, CSIRO Agriculture and Food, Australia; and Phillip Graham, Graham Advisory, Australia; Andrew N. Sharpley, University of Arkansas, USA</v>
      </c>
      <c r="I38" s="12" t="str">
        <f>VLOOKUP($A38,Data!$C:$T,16,FALSE)</f>
        <v xml:space="preserve">&lt;b&gt;This collection features four peer-reviewed reviews on phosphorus uptake and use in crops.&lt;/b&gt;&lt;br&gt;&lt;br&gt;The first chapter summarises the progress in research on root traits associated with phosphorus acquisition, including root morphology, architecture, biochemistry, colonisation by arbuscular mycorrhizal fungi, and fine root endophytes. The chapter also reviews the recent advances in breeding programmes to improve phosphorus acquisition efficiency.&lt;br&gt;&lt;br&gt;The second chapter discusses interactions between phosphorus management (phosphorus rate, source timing, and placement) and diverse cropping systems and climate and how these interactions are essential to efficient utilization of phosphorus resources.&lt;br&gt;&lt;br&gt;The third chapter assesses the key soil, root and microbial processes that influence phosphorus acquisition with a focus on factors that can be managed to ensure optimal use of fertiliser and development of root systems for improved phosphorus acquisition. A case study from Australia is used to demonstrate how phosphorus efficiency of grasslands can be improved.&lt;br&gt;&lt;br&gt;The final chapter reviews the environmental effects of phosphorus fertilisation in agriculture, primarily its impact on water quality. The chapter considers how future water quality issues can be mitigated and also examines the cycling, fate and transport of phosphorus in agriculture.
</v>
      </c>
      <c r="J38" s="9">
        <f>VLOOKUP($A38,Data!$C:$P,14,FALSE)</f>
        <v>188</v>
      </c>
      <c r="K38" s="9">
        <f>VLOOKUP($A38,Data!$C:$P,11,FALSE)</f>
        <v>37.99</v>
      </c>
      <c r="L38" s="9">
        <f>VLOOKUP($A38,Data!$C:$P,12,FALSE)</f>
        <v>49.99</v>
      </c>
      <c r="M38" s="9">
        <f>VLOOKUP($A38,Data!$C:$P,13,FALSE)</f>
        <v>45.99</v>
      </c>
      <c r="N38" s="6" t="str">
        <f t="shared" si="1"/>
        <v>https://shop.bdspublishing.com/store/bds/detail/workgroup/3-190-132160</v>
      </c>
      <c r="O38" s="6">
        <f>IFERROR(VLOOKUP($A38,Data!$C:$T,18,FALSE),"")</f>
        <v>132160</v>
      </c>
      <c r="P38" s="8" t="s">
        <v>121</v>
      </c>
    </row>
    <row r="39" spans="1:16" x14ac:dyDescent="0.25">
      <c r="A39" s="7">
        <v>9781801464918</v>
      </c>
      <c r="B39" s="12" t="str">
        <f>VLOOKUP($A39,Data!$C:$T,4,FALSE)</f>
        <v>Instant Insights: Intercropping</v>
      </c>
      <c r="C39" s="7">
        <f>VLOOKUP($A39,Data!$C:$T,3,FALSE)</f>
        <v>9781801464925</v>
      </c>
      <c r="D39" s="9" t="str">
        <f>VLOOKUP($A39,Data!$C:$T,6,FALSE)</f>
        <v>Paperback</v>
      </c>
      <c r="E39" s="9">
        <f>VLOOKUP($A39,Data!$C:$T,7,FALSE)</f>
        <v>66</v>
      </c>
      <c r="F39" s="9" t="str">
        <f>VLOOKUP($A39,Data!$C:$T,8,FALSE)</f>
        <v>Active</v>
      </c>
      <c r="G39" s="16">
        <f>VLOOKUP($A39,Data!$C:$T,9,FALSE)</f>
        <v>44978</v>
      </c>
      <c r="H39" s="12" t="str">
        <f>VLOOKUP($A39,Data!$C:$T,15,FALSE)</f>
        <v>Contributions by: L. Bedoussac, ENSFEA, INRA AGIR, France; E-P. Journet, CNRS LIPM, INRA AGIR, France; H. Hauggaard-Nielsen, Roskilde University, Denmark; C. Naudin and G. Corre Hellou, Ecole Supérieure d’Agricultures, France; E. S. Jensen, Swedish University of Agricultural Sciences, Sweden; and E. Justes, INRA AGIR, France; Abeya Temesgen, Shu Fukai and Daniel Rodriguez, The University of Queensland, Australia; Gilbert C. Sigua, USDA-ARS, USA; Diomy S. Zamora, University of Minnesota, USA; Samuel C. Allen, New Mexico State University, USA; Kent G. Apostol, Independent Researcher and Editor, USA; Shibu Jose, University of Missouri, USA; and Gary Wyatt, University of Minnesota, USA</v>
      </c>
      <c r="I39" s="12" t="str">
        <f>VLOOKUP($A39,Data!$C:$T,16,FALSE)</f>
        <v>&lt;b&gt;This collection features four peer-reviewed reviews on intercropping.&lt;/b&gt;&lt;br&gt;&lt;br&gt;The first chapter summarises data from over 50 field experiments undertaken since 2001 on cereal–grain legume intercropping using spring and winter cereal–grain legume intercrops. The chapter addresses the effects of intercropping on yields and quality, the agronomical performance of intercropping and cultivation practices in intercropping.&lt;br&gt;&lt;br&gt;The second chapter reviews the existing evidence on systems productivity, resource capture and use efficiency, between intercrops and sole crops for maize–legume-dominated cropping systems. The chapter also considers intercropping under different conditions, including those with heightened or reduced levels of moisture and nitrogen.&lt;br&gt;&lt;br&gt;The third chapter considers the effects of crop rotation and intercropping management practices on soil health, focussing on their impact on crop productivity, soil health enhancement and stability. The chapter also highlights the importance of leguminous crops and soil organic matter in maintaining healthy soils, sustaining crop productivity and enhancing biodiversity.&lt;br&gt;&lt;br&gt;The final chapter provides an overview of the economic and ecological benefits, challenges and major considerations of implementing alley cropping systems within North America. A case study detailing the performance evaluation of a pecan-cotton alley cropping system is also included.</v>
      </c>
      <c r="J39" s="9">
        <f>VLOOKUP($A39,Data!$C:$P,14,FALSE)</f>
        <v>100</v>
      </c>
      <c r="K39" s="9">
        <f>VLOOKUP($A39,Data!$C:$P,11,FALSE)</f>
        <v>37.99</v>
      </c>
      <c r="L39" s="9">
        <f>VLOOKUP($A39,Data!$C:$P,12,FALSE)</f>
        <v>49.99</v>
      </c>
      <c r="M39" s="9">
        <f>VLOOKUP($A39,Data!$C:$P,13,FALSE)</f>
        <v>45.99</v>
      </c>
      <c r="N39" s="6" t="str">
        <f t="shared" si="1"/>
        <v>https://shop.bdspublishing.com/store/bds/detail/workgroup/3-190-132424</v>
      </c>
      <c r="O39" s="6">
        <f>IFERROR(VLOOKUP($A39,Data!$C:$T,18,FALSE),"")</f>
        <v>132424</v>
      </c>
      <c r="P39" s="8" t="s">
        <v>121</v>
      </c>
    </row>
    <row r="40" spans="1:16" x14ac:dyDescent="0.25">
      <c r="A40" s="7">
        <v>9781801466042</v>
      </c>
      <c r="B40" s="12" t="str">
        <f>VLOOKUP($A40,Data!$C:$T,4,FALSE)</f>
        <v>Instant Insights: Nutritional benefits of milk</v>
      </c>
      <c r="C40" s="7">
        <f>VLOOKUP($A40,Data!$C:$T,3,FALSE)</f>
        <v>9781801466059</v>
      </c>
      <c r="D40" s="9" t="str">
        <f>VLOOKUP($A40,Data!$C:$T,6,FALSE)</f>
        <v>Paperback</v>
      </c>
      <c r="E40" s="9">
        <f>VLOOKUP($A40,Data!$C:$T,7,FALSE)</f>
        <v>71</v>
      </c>
      <c r="F40" s="9" t="str">
        <f>VLOOKUP($A40,Data!$C:$T,8,FALSE)</f>
        <v>Active</v>
      </c>
      <c r="G40" s="16">
        <f>VLOOKUP($A40,Data!$C:$T,9,FALSE)</f>
        <v>44978</v>
      </c>
      <c r="H40" s="12" t="str">
        <f>VLOOKUP($A40,Data!$C:$T,15,FALSE)</f>
        <v>Contributions by: Jan Geurts, FrieslandCampina, The Netherlands; Shane V. Crowley, James A. O ’ Mahony and Patrick F. Fox, University College Cork, Ireland; Young W. Park. Fort Valley State University, USA; Michael Gänzle, University of Alberta, Canada</v>
      </c>
      <c r="I40" s="12" t="str">
        <f>VLOOKUP($A40,Data!$C:$T,16,FALSE)</f>
        <v xml:space="preserve">&lt;b&gt;This collection features four peer-reviewed reviews on the nutritional benefits of milk.&lt;/b&gt;&lt;br&gt;&lt;br&gt;The first chapter highlights the important role of milk and dairy products in human diets due to the amount of energy (calories) they provide and their ability to compensate for foods in the diet with lesser nutritional value. The chapter also reviews the dairy matrix concept and how this matrix can influence human physiology.&lt;br&gt;&lt;br&gt;The second chapter provides an overview of major and minor milk proteins, including caseins, whey proteins and indigenous milk enzymes. The chapter discusses a selection of milk protein products which are produced on an industrial scale to support human health and growth, such as the use of whey protein in infant formula and dietary supplements. &lt;br&gt;&lt;br&gt;The third chapter reviews current knowledge on bioactive components existing in cow’s milk and colostrum, their biological and nutritional functionalities, as well as how these components can be exploited for the benefit of human health and physiological metabolism function.&lt;br&gt;&lt;br&gt;The final chapter provides an overview of the nutritional properties of dairy carbohydrates and major glycoproteins in cow’s milk. The chapter considers the contribution of lactose as a substrate for beneficial colonic fermentation to short-chain fatty acids, as well as the importance of glycoproteins in infant diets.
</v>
      </c>
      <c r="J40" s="9">
        <f>VLOOKUP($A40,Data!$C:$P,14,FALSE)</f>
        <v>198</v>
      </c>
      <c r="K40" s="9">
        <f>VLOOKUP($A40,Data!$C:$P,11,FALSE)</f>
        <v>37.99</v>
      </c>
      <c r="L40" s="9">
        <f>VLOOKUP($A40,Data!$C:$P,12,FALSE)</f>
        <v>49.99</v>
      </c>
      <c r="M40" s="9">
        <f>VLOOKUP($A40,Data!$C:$P,13,FALSE)</f>
        <v>45.99</v>
      </c>
      <c r="N40" s="6" t="str">
        <f t="shared" si="1"/>
        <v>https://shop.bdspublishing.com/store/bds/detail/workgroup/3-190-132158</v>
      </c>
      <c r="O40" s="6">
        <f>IFERROR(VLOOKUP($A40,Data!$C:$T,18,FALSE),"")</f>
        <v>132158</v>
      </c>
      <c r="P40" s="8" t="s">
        <v>121</v>
      </c>
    </row>
    <row r="41" spans="1:16" x14ac:dyDescent="0.25">
      <c r="A41" s="7">
        <v>9781801466028</v>
      </c>
      <c r="B41" s="12" t="str">
        <f>VLOOKUP($A41,Data!$C:$T,4,FALSE)</f>
        <v>Instant Insights: Economics of key agricultural practices</v>
      </c>
      <c r="C41" s="7">
        <f>VLOOKUP($A41,Data!$C:$T,3,FALSE)</f>
        <v>9781801466035</v>
      </c>
      <c r="D41" s="9" t="str">
        <f>VLOOKUP($A41,Data!$C:$T,6,FALSE)</f>
        <v>Paperback</v>
      </c>
      <c r="E41" s="9">
        <f>VLOOKUP($A41,Data!$C:$T,7,FALSE)</f>
        <v>70</v>
      </c>
      <c r="F41" s="9" t="str">
        <f>VLOOKUP($A41,Data!$C:$T,8,FALSE)</f>
        <v>Active</v>
      </c>
      <c r="G41" s="16">
        <f>VLOOKUP($A41,Data!$C:$T,9,FALSE)</f>
        <v>44950</v>
      </c>
      <c r="H41" s="12" t="str">
        <f>VLOOKUP($A41,Data!$C:$T,15,FALSE)</f>
        <v>Contributions by: Philip R. Crain and David W. Onstad, Corteva Agriscience, USA; Pieter de Wolf, Saskia Houben, William Bijker and Koen Klompe, Wageningen Plant Research, The Netherlands; Corrado Topi, Stockholm Environment Institute at York, Department of Environment and Geography and Interdisciplinary Global Development Centre, University of York, UK; and Leonie J. Pearson, Stockholm Environment Institute, Thailand; David Eagle and Nadira Saleh, Mennonite Economic Development Associates (MEDA), Canada; Maria Bowman, ERS-USDA, USA; James Lowenberg-DeBoer, Harper Adams University, UK</v>
      </c>
      <c r="I41" s="12" t="str">
        <f>VLOOKUP($A41,Data!$C:$T,16,FALSE)</f>
        <v>&lt;b&gt;This collection features six peer-reviewed reviews on the economics of key agricultural practices.&lt;/b&gt;&lt;br&gt;&lt;br&gt;The first chapter assesses the economic impact of horticultural crops and integrated pest management programmes. The chapter highlights the importance of considering agricultural system design and the utilisation of novel control tactics.&lt;br&gt;&lt;br&gt;The second chapter considers the economic consequences of novel integrated weed management (IWM) strategies, as well as the different approaches used to assess the economics of IWM strategies.&lt;br&gt;&lt;br&gt;The third chapter reviews developments in methods to assess the economic value of agricultural biodiversity. The chapter also outlines the limitations of these methods and proposes a possible, novel way forward.&lt;br&gt;&lt;br&gt;The fourth chapter provides an overview of the economic barriers faced by smallholder farmers, including land, labour, capital and inputs, and their impact on farm profitability.&lt;br&gt;&lt;br&gt;The fifth chapter reviews the economics of soil health, focussing on the adoption of soil health management practices by farmers and the effectiveness of incentives.&lt;br&gt;&lt;br&gt;The final chapter examines the use of economic research as a tool to determine the profitability and adoption potential for a number of precision agriculture technologies.</v>
      </c>
      <c r="J41" s="9">
        <f>VLOOKUP($A41,Data!$C:$P,14,FALSE)</f>
        <v>160</v>
      </c>
      <c r="K41" s="9">
        <f>VLOOKUP($A41,Data!$C:$P,11,FALSE)</f>
        <v>37.99</v>
      </c>
      <c r="L41" s="9">
        <f>VLOOKUP($A41,Data!$C:$P,12,FALSE)</f>
        <v>49.99</v>
      </c>
      <c r="M41" s="9">
        <f>VLOOKUP($A41,Data!$C:$P,13,FALSE)</f>
        <v>45.99</v>
      </c>
      <c r="N41" s="6" t="str">
        <f t="shared" si="1"/>
        <v>https://shop.bdspublishing.com/store/bds/detail/workgroup/3-190-132157</v>
      </c>
      <c r="O41" s="6">
        <f>IFERROR(VLOOKUP($A41,Data!$C:$T,18,FALSE),"")</f>
        <v>132157</v>
      </c>
      <c r="P41" s="8" t="s">
        <v>121</v>
      </c>
    </row>
    <row r="42" spans="1:16" x14ac:dyDescent="0.25">
      <c r="A42" s="7">
        <v>9781801460088</v>
      </c>
      <c r="B42" s="12" t="str">
        <f>VLOOKUP($A42,Data!$C:$T,4,FALSE)</f>
        <v>Instant Insights: Managing arthropod pests in tree fruit</v>
      </c>
      <c r="C42" s="7">
        <f>VLOOKUP($A42,Data!$C:$T,3,FALSE)</f>
        <v>9781801460095</v>
      </c>
      <c r="D42" s="9" t="str">
        <f>VLOOKUP($A42,Data!$C:$T,6,FALSE)</f>
        <v>Paperback</v>
      </c>
      <c r="E42" s="9">
        <f>VLOOKUP($A42,Data!$C:$T,7,FALSE)</f>
        <v>67</v>
      </c>
      <c r="F42" s="9" t="str">
        <f>VLOOKUP($A42,Data!$C:$T,8,FALSE)</f>
        <v>Active</v>
      </c>
      <c r="G42" s="16">
        <f>VLOOKUP($A42,Data!$C:$T,9,FALSE)</f>
        <v>44950</v>
      </c>
      <c r="H42" s="12" t="str">
        <f>VLOOKUP($A42,Data!$C:$T,15,FALSE)</f>
        <v>Contributions by: Giuseppe E. Massimino Cocuzza, Università di Catania, Italy; Arthur Agnello, Cornell University, USA; Elizabeth H. Beers, Washington State University, USA; Matthew J. Grieshop, Michigan State University, USA</v>
      </c>
      <c r="I42" s="12" t="str">
        <f>VLOOKUP($A42,Data!$C:$T,16,FALSE)</f>
        <v>&lt;b&gt;This collection features four peer-reviewed reviews on managing arthropod pests in tree fruit.&lt;/b&gt;&lt;br&gt;&lt;br&gt;The first chapter provides a brief overview of the major aphid pests affecting tree fruit production, focussing on those causing economic damage in citrus, apple, pear and stone fruit production. The chapter considers the techniques available for their control and looks ahead to future research in this area.&lt;br&gt;&lt;br&gt;The second chapter addresses the complex issue of managing and controlling arthropod pests in tree fruit production in the face of increasing pesticide regulatory restrictions, as well as public concerns about food safety and environmental impact. The chapter considers the need for a more basic understanding of pest biology and development which can then be used in predictive models to support the effective use of more selective and sustainable crop protection methods.&lt;br&gt;&lt;br&gt;The third chapter introduces key arthropod pests of apples and highlights the importance of integrated pest management (IPM) programmes in controlling infestations. The chapter reviews the tools and tactics available as part of a sustainable IPM programme, as well as current and future challenges facing IPM.&lt;br&gt;&lt;br&gt;The final chapter outlines key cultural tactics for managing arthropod pests in temperate tree fruit, including the modification of trees, tree architecture, orchard floor management, cultivation practices, mowing and the cultivation of orchard cover crops.</v>
      </c>
      <c r="J42" s="9">
        <f>VLOOKUP($A42,Data!$C:$P,14,FALSE)</f>
        <v>130</v>
      </c>
      <c r="K42" s="9">
        <f>VLOOKUP($A42,Data!$C:$P,11,FALSE)</f>
        <v>37.99</v>
      </c>
      <c r="L42" s="9">
        <f>VLOOKUP($A42,Data!$C:$P,12,FALSE)</f>
        <v>49.99</v>
      </c>
      <c r="M42" s="9">
        <f>VLOOKUP($A42,Data!$C:$P,13,FALSE)</f>
        <v>45.99</v>
      </c>
      <c r="N42" s="6" t="str">
        <f t="shared" si="1"/>
        <v>https://shop.bdspublishing.com/store/bds/detail/workgroup/3-190-132327</v>
      </c>
      <c r="O42" s="6">
        <f>IFERROR(VLOOKUP($A42,Data!$C:$T,18,FALSE),"")</f>
        <v>132327</v>
      </c>
      <c r="P42" s="8" t="s">
        <v>121</v>
      </c>
    </row>
    <row r="43" spans="1:16" x14ac:dyDescent="0.25">
      <c r="A43" s="7">
        <v>9781801464277</v>
      </c>
      <c r="B43" s="12" t="str">
        <f>VLOOKUP($A43,Data!$C:$T,4,FALSE)</f>
        <v>Instant Insights: Dietary supplements in poultry nutrition</v>
      </c>
      <c r="C43" s="7">
        <f>VLOOKUP($A43,Data!$C:$T,3,FALSE)</f>
        <v>9781801464284</v>
      </c>
      <c r="D43" s="9" t="str">
        <f>VLOOKUP($A43,Data!$C:$T,6,FALSE)</f>
        <v>Paperback</v>
      </c>
      <c r="E43" s="9">
        <f>VLOOKUP($A43,Data!$C:$T,7,FALSE)</f>
        <v>65</v>
      </c>
      <c r="F43" s="9" t="str">
        <f>VLOOKUP($A43,Data!$C:$T,8,FALSE)</f>
        <v>Active</v>
      </c>
      <c r="G43" s="16">
        <f>VLOOKUP($A43,Data!$C:$T,9,FALSE)</f>
        <v>44915</v>
      </c>
      <c r="H43" s="12" t="str">
        <f>VLOOKUP($A43,Data!$C:$T,15,FALSE)</f>
        <v>Contributions by: Bogdan A. Slominski, University of Manitoba, Canada; Guillermo Tellez and Juan D. Latorre, University of Arkansas, USA; Margarita A. Arreguin-Nava, Eco-Bio LLC, USA; and Billy M. Hargis, University of Arkansas, USA; Divek V. T. Nair, Grace Dewi and Anup Kollanoor-Johny, University of Minnesota, USA; Paul A. Iji, Mehdi Toghyani,  Emmanuel U. Ahiwe and Apeh A. Omede, University of New England, Australia; Sahil Kalia, Andrew D. Magnuson, Guanchen Liu and Xin Gen Lei, Cornell University, USA</v>
      </c>
      <c r="I43" s="12" t="str">
        <f>VLOOKUP($A43,Data!$C:$T,16,FALSE)</f>
        <v>&lt;b&gt;This collection features five peer-reviewed reviews on dietary supplements in poultry nutrition.&lt;/b&gt;&lt;br&gt;&lt;br&gt;The first chapter reviews latest research on feed enzymes focussing on identifying the key challenges researchers face in terms of current trends in enzyme development, mechanism(s) of action and enzyme efficacy.&lt;br&gt;&lt;br&gt;The second chapter considers the role of probiotics in optimising gut function in poultry. It reviews the development of novel, cost-effective, feed-stable, direct-fed microbials with potential for widespread utilisation and improved production.&lt;br&gt;&lt;br&gt;The third chapter discusses the role of essential oils and botanicals in improving gut function in poultry, focussing on four major functions of phytobiotics that could potentially contribute to gut health: digestive conditioning, antimicrobial property, immunomodulation and gut microbiota modulation.&lt;br&gt;&lt;br&gt;The fourth chapter considers the development of alternative protein sources for poultry nutrition, including grain by-products, pulses and algae. It also reviews best practices for improving the nutritive value of these alternative protein sources.&lt;br&gt;&lt;br&gt;The final chapter reviews the effects of supplemental full- or de-fatted microalgal biomass in poultry diets on animal production and performance, meat and egg qualities, as well as nutrient metabolism and molecular responses.</v>
      </c>
      <c r="J43" s="9">
        <f>VLOOKUP($A43,Data!$C:$P,14,FALSE)</f>
        <v>162</v>
      </c>
      <c r="K43" s="9">
        <f>VLOOKUP($A43,Data!$C:$P,11,FALSE)</f>
        <v>37.99</v>
      </c>
      <c r="L43" s="9">
        <f>VLOOKUP($A43,Data!$C:$P,12,FALSE)</f>
        <v>49.99</v>
      </c>
      <c r="M43" s="9">
        <f>VLOOKUP($A43,Data!$C:$P,13,FALSE)</f>
        <v>45.99</v>
      </c>
      <c r="N43" s="6" t="str">
        <f t="shared" si="1"/>
        <v>https://shop.bdspublishing.com/store/bds/detail/workgroup/3-190-114067</v>
      </c>
      <c r="O43" s="6">
        <f>IFERROR(VLOOKUP($A43,Data!$C:$T,18,FALSE),"")</f>
        <v>114067</v>
      </c>
      <c r="P43" s="8" t="s">
        <v>121</v>
      </c>
    </row>
    <row r="44" spans="1:16" x14ac:dyDescent="0.25">
      <c r="A44" s="7">
        <v>9781801466004</v>
      </c>
      <c r="B44" s="12" t="str">
        <f>VLOOKUP($A44,Data!$C:$T,4,FALSE)</f>
        <v>Instant Insights: Integrated pest management in cereal cultivation</v>
      </c>
      <c r="C44" s="7">
        <f>VLOOKUP($A44,Data!$C:$T,3,FALSE)</f>
        <v>9781801466011</v>
      </c>
      <c r="D44" s="9" t="str">
        <f>VLOOKUP($A44,Data!$C:$T,6,FALSE)</f>
        <v>Paperback</v>
      </c>
      <c r="E44" s="9">
        <f>VLOOKUP($A44,Data!$C:$T,7,FALSE)</f>
        <v>69</v>
      </c>
      <c r="F44" s="9" t="str">
        <f>VLOOKUP($A44,Data!$C:$T,8,FALSE)</f>
        <v>Active</v>
      </c>
      <c r="G44" s="16">
        <f>VLOOKUP($A44,Data!$C:$T,9,FALSE)</f>
        <v>44915</v>
      </c>
      <c r="H44" s="12" t="str">
        <f>VLOOKUP($A44,Data!$C:$T,15,FALSE)</f>
        <v>Contributions by: F. G. Horgan, University of Technology Sydney, Australia; Abie Horrocks and Melanie Davidson, The New Zealand Institute for Plant &amp; Food Research Limited, New Zealand; and Paul Horne and Jessica Page, IPM Technologies Pty Limited, Australia; Bonnie B. Pendleton, West Texas A&amp;M University, USA; E. A. Heinrichs and John E. Foster, University of Nebraska-Lincoln, USA</v>
      </c>
      <c r="I44" s="12" t="str">
        <f>VLOOKUP($A44,Data!$C:$T,16,FALSE)</f>
        <v>&lt;b&gt;This collection features four peer-reviewed reviews on integrated pest management (IPM) in cereal cultivation.&lt;/b&gt;&lt;br&gt;&lt;br&gt;The first chapter describes a holistic approach to IPM using knowledge of the natural regulation of herbivore and weed populations and of natural succession in agricultural wetlands. It also highlights the need for an improved understanding of rice ecosystems in a holistic manner to ensure the economic and environmental sustainability of rice production.&lt;br&gt;&lt;br&gt;The second chapter provides a brief overview of IPM and reviews the range of control methods available to growers, including biological, cultural and chemical. The chapter considers the implementation of IPM programmes in wheat production and utilises a case study from New Zealand to demonstrate a successful example of it.&lt;br&gt;&lt;br&gt;The third chapter discusses key insect pests of sorghum, their life cycles and their impact on crop productivity and performance. The chapter reviews the use of IPM programmes as a sustainable alternative to controlling pest infestations without the need for insecticides.&lt;br&gt;&lt;br&gt;The final chapter examines host plant resistance as an ecological approach to managing crop pests and considers the process of evaluating resistance on the basis of insect behavior. The chapter also looks at breeding rice for resistance to insect pests and considers the constraints on the development and deployment of insect-resistant plant technology.</v>
      </c>
      <c r="J44" s="9">
        <f>VLOOKUP($A44,Data!$C:$P,14,FALSE)</f>
        <v>144</v>
      </c>
      <c r="K44" s="9">
        <f>VLOOKUP($A44,Data!$C:$P,11,FALSE)</f>
        <v>37.99</v>
      </c>
      <c r="L44" s="9">
        <f>VLOOKUP($A44,Data!$C:$P,12,FALSE)</f>
        <v>49.99</v>
      </c>
      <c r="M44" s="9">
        <f>VLOOKUP($A44,Data!$C:$P,13,FALSE)</f>
        <v>45.99</v>
      </c>
      <c r="N44" s="6" t="str">
        <f t="shared" si="1"/>
        <v>https://shop.bdspublishing.com/store/bds/detail/workgroup/3-190-132156</v>
      </c>
      <c r="O44" s="6">
        <f>IFERROR(VLOOKUP($A44,Data!$C:$T,18,FALSE),"")</f>
        <v>132156</v>
      </c>
      <c r="P44" s="8" t="s">
        <v>121</v>
      </c>
    </row>
    <row r="45" spans="1:16" x14ac:dyDescent="0.25">
      <c r="A45" s="7">
        <v>9781801464161</v>
      </c>
      <c r="B45" s="12" t="str">
        <f>VLOOKUP($A45,Data!$C:$T,4,FALSE)</f>
        <v>Instant Insights: Viral diseases affecting pigs</v>
      </c>
      <c r="C45" s="7">
        <f>VLOOKUP($A45,Data!$C:$T,3,FALSE)</f>
        <v>9781801464178</v>
      </c>
      <c r="D45" s="9" t="str">
        <f>VLOOKUP($A45,Data!$C:$T,6,FALSE)</f>
        <v>Paperback</v>
      </c>
      <c r="E45" s="9">
        <f>VLOOKUP($A45,Data!$C:$T,7,FALSE)</f>
        <v>60</v>
      </c>
      <c r="F45" s="9" t="str">
        <f>VLOOKUP($A45,Data!$C:$T,8,FALSE)</f>
        <v>Active</v>
      </c>
      <c r="G45" s="16">
        <f>VLOOKUP($A45,Data!$C:$T,9,FALSE)</f>
        <v>44887</v>
      </c>
      <c r="H45" s="12" t="str">
        <f>VLOOKUP($A45,Data!$C:$T,15,FALSE)</f>
        <v>Contributions by: Alejandro Ramirez, Iowa State University, USA; Joaquim Segales, Autonomous University of Barcelona, Spain; Raymond Rowland, Kansas State University, USA; Carla Correia-Gomes, Scotland’s Rural College, UK</v>
      </c>
      <c r="I45" s="12" t="str">
        <f>VLOOKUP($A45,Data!$C:$T,16,FALSE)</f>
        <v>&lt;b&gt;This collection features four peer-reviewed reviews on viral diseases affecting pigs.&lt;/b&gt;&lt;br&gt;&lt;br&gt;The first chapter summarises recent research on the causes and epidemiology of major bacteria, viruses and parasites found in pig production, focussing on those with a particular impact on safety and global production, such as African swine fever, Porcine Reproductive and Respiratory Syndrome (PRRS) and Porcine Epidemic Diarrhoea (PED).&lt;br&gt;&lt;br&gt;The second chapter reviews advances in understanding mechanisms of porcine viral disease transmission and pathogenesis. The chapter concludes with commonly used measures for prevention and control of viral diseases of pigs, emphasizing the importance of the vaccination programs as cornerstone of swine health programs.&lt;br&gt;&lt;br&gt;The third chapter discusses our current understanding of the mechanisms of resistance to the major respiratory diseases affecting pigs, including PRRS. The chapter considers the use of marker-selection and genetic modification as mechanisms to prevent the infection of PRRS and reduce its impact on swine health.&lt;br&gt;&lt;br&gt;The final chapter considers the transmission, clinical presentation, evolution and spread of two major diseases affecting swine production - PRRS and PED. The chapter reviews the impact of each virus on a global scale, as well as its impact on swine production in the United Kingdom.</v>
      </c>
      <c r="J45" s="9">
        <f>VLOOKUP($A45,Data!$C:$P,14,FALSE)</f>
        <v>92</v>
      </c>
      <c r="K45" s="9">
        <f>VLOOKUP($A45,Data!$C:$P,11,FALSE)</f>
        <v>37.99</v>
      </c>
      <c r="L45" s="9">
        <f>VLOOKUP($A45,Data!$C:$P,12,FALSE)</f>
        <v>49.99</v>
      </c>
      <c r="M45" s="9">
        <f>VLOOKUP($A45,Data!$C:$P,13,FALSE)</f>
        <v>45.99</v>
      </c>
      <c r="N45" s="6" t="str">
        <f t="shared" si="1"/>
        <v>https://shop.bdspublishing.com/store/bds/detail/workgroup/3-190-113108</v>
      </c>
      <c r="O45" s="6">
        <f>IFERROR(VLOOKUP($A45,Data!$C:$T,18,FALSE),"")</f>
        <v>113108</v>
      </c>
      <c r="P45" s="8" t="s">
        <v>121</v>
      </c>
    </row>
    <row r="46" spans="1:16" x14ac:dyDescent="0.25">
      <c r="A46" s="7">
        <v>9781801465229</v>
      </c>
      <c r="B46" s="12" t="str">
        <f>VLOOKUP($A46,Data!$C:$T,4,FALSE)</f>
        <v>Instant Insights: Weed management in regenerative agriculture</v>
      </c>
      <c r="C46" s="7">
        <f>VLOOKUP($A46,Data!$C:$T,3,FALSE)</f>
        <v>9781801465236</v>
      </c>
      <c r="D46" s="9" t="str">
        <f>VLOOKUP($A46,Data!$C:$T,6,FALSE)</f>
        <v>Paperback</v>
      </c>
      <c r="E46" s="9">
        <f>VLOOKUP($A46,Data!$C:$T,7,FALSE)</f>
        <v>68</v>
      </c>
      <c r="F46" s="9" t="str">
        <f>VLOOKUP($A46,Data!$C:$T,8,FALSE)</f>
        <v>Active</v>
      </c>
      <c r="G46" s="16">
        <f>VLOOKUP($A46,Data!$C:$T,9,FALSE)</f>
        <v>44887</v>
      </c>
      <c r="H46" s="12" t="str">
        <f>VLOOKUP($A46,Data!$C:$T,15,FALSE)</f>
        <v>Contributions by: Gottlieb Basch and Fernando Teixeira, University of Évora, Portugal; and Sjoerd W. Duiker, Penn State University, USA; Paolo Bàrberi, Scuola Superiore Sant’Anna, Italy; Matt Liebman, Iowa State University, USA; John R. Teasdale, ARS-USDA, USA; L. Bonin, ARVALIS-Institut du Végétal, France; R. Leskovšek, Agricultural Institute of Slovenia, Slovenia; C. Moonen, Institute of Life Science, Italy; W. Smith, NIAB, UK; and M. Sønderskov, Aarhus University, Denmark</v>
      </c>
      <c r="I46" s="12" t="str">
        <f>VLOOKUP($A46,Data!$C:$T,16,FALSE)</f>
        <v>&lt;b&gt;This collection features five peer-reviewed reviews on weed management in regenerative agriculture.&lt;/b&gt;&lt;br&gt;&lt;br&gt;The first chapter provides an analytical review of the adoption of Conservation Agriculture (CA) in Sub-Saharan Africa by smallholder farmers, focusing on the challenges posed by weed management. The chapter assesses chemical and non-chemical weed control methods and their benefits in CA systems.&lt;br&gt;&lt;br&gt;The second chapter considers the adoption of integrated weed management (IWM) in organic cropping systems, focussing on the key challenges that can arise as a result of this adoption. It also presents examples of successful integration between preventive, cultural and direct tactics in an IWM strategy.&lt;br&gt;&lt;br&gt;The third chapter highlights an increasing need for IWM strategies in the face of herbicide-resistant weeds, soil degradation and environmental contamination by herbicides. The chapter reviews the cultural techniques available to manage weeds in a sustainable manner.&lt;br&gt;&lt;br&gt;The fourth chapter introduces the concept of using crop rotations and cover crops as an effective and sustainable strategy for controlling weeds and looks ahead to future research in this area.&lt;br&gt;&lt;br&gt;The final chapter utilises four detailed case studies from across Europe to illustrate the effectiveness of combined methods to control weeds and preserve/improve farmers’ income.</v>
      </c>
      <c r="J46" s="9">
        <f>VLOOKUP($A46,Data!$C:$P,14,FALSE)</f>
        <v>144</v>
      </c>
      <c r="K46" s="9">
        <f>VLOOKUP($A46,Data!$C:$P,11,FALSE)</f>
        <v>37.99</v>
      </c>
      <c r="L46" s="9">
        <f>VLOOKUP($A46,Data!$C:$P,12,FALSE)</f>
        <v>49.99</v>
      </c>
      <c r="M46" s="9">
        <f>VLOOKUP($A46,Data!$C:$P,13,FALSE)</f>
        <v>45.99</v>
      </c>
      <c r="N46" s="6" t="str">
        <f t="shared" si="1"/>
        <v>https://shop.bdspublishing.com/store/bds/detail/workgroup/3-190-132329</v>
      </c>
      <c r="O46" s="6">
        <f>IFERROR(VLOOKUP($A46,Data!$C:$T,18,FALSE),"")</f>
        <v>132329</v>
      </c>
      <c r="P46" s="8" t="s">
        <v>121</v>
      </c>
    </row>
    <row r="47" spans="1:16" x14ac:dyDescent="0.25">
      <c r="A47" s="7">
        <v>9781801460859</v>
      </c>
      <c r="B47" s="12" t="str">
        <f>VLOOKUP($A47,Data!$C:$T,4,FALSE)</f>
        <v>Instant Insights: Alternatives to antibiotics in pig production</v>
      </c>
      <c r="C47" s="7">
        <f>VLOOKUP($A47,Data!$C:$T,3,FALSE)</f>
        <v>9781801460866</v>
      </c>
      <c r="D47" s="9" t="str">
        <f>VLOOKUP($A47,Data!$C:$T,6,FALSE)</f>
        <v>Paperback</v>
      </c>
      <c r="E47" s="9">
        <f>VLOOKUP($A47,Data!$C:$T,7,FALSE)</f>
        <v>32</v>
      </c>
      <c r="F47" s="9" t="str">
        <f>VLOOKUP($A47,Data!$C:$T,8,FALSE)</f>
        <v>Active</v>
      </c>
      <c r="G47" s="16">
        <f>VLOOKUP($A47,Data!$C:$T,9,FALSE)</f>
        <v>44852</v>
      </c>
      <c r="H47" s="12" t="str">
        <f>VLOOKUP($A47,Data!$C:$T,15,FALSE)</f>
        <v>Contributions by: Paul D. Ebner and Yingying Hong, Purdue University, USA; Glen W. Almond, North Carolina State University, USA and Sara D. Hough, DSM Nutritional Products, USA; Barbara U. Metzler-Zebeli, University of Veterinary Medicine Vienna, Austria; Ingunn Stensland, Linley Valley Pork, Australia and John R. Pluske, Murdoch University, Australia</v>
      </c>
      <c r="I47" s="12" t="str">
        <f>VLOOKUP($A47,Data!$C:$T,16,FALSE)</f>
        <v>&lt;b&gt;This collection features four peer-reviewed reviews on alternatives to antibiotics in pig production.&lt;/b&gt;&lt;br&gt;&lt;br&gt;The first chapter provides a brief overview of antibiotic use in pig production and addresses the consequent development of antibiotic resistance. The chapter reviews recent advances in developing non-antibiotic means of controlling bacterial infections in swine, such as the use of phage therapy.&lt;br&gt;&lt;br&gt;The second chapter considers the use of prebiotics to optimise gut function in pigs. The chapter summarises current knowledge on the effects of prebiotic oligosaccharides on porcine gut function and health, as well as the modes of action of the commonly used prebiotics in pig production.&lt;br&gt;&lt;br&gt;The third chapter reviews advances in nutritional strategies to boost immune function in pigs, including the use of lipopolysaccharide to stimulate the immune system. The chapter considers the need to reduce the use of antimicrobials in swine diets and reviews the effect of dietary supplementation during key stages of a pig’s life to enhance immunity.&lt;br&gt;&lt;br&gt;The final chapter reviews the microbiota of the gastrointestinal tract of the young pig and the important role it plays in the early stages of life. The chapter considers the use of probiotics and prebiotics in the post-weaning period of piglets to optimise gut function, animal health and performance.</v>
      </c>
      <c r="J47" s="9">
        <f>VLOOKUP($A47,Data!$C:$P,14,FALSE)</f>
        <v>102</v>
      </c>
      <c r="K47" s="9">
        <f>VLOOKUP($A47,Data!$C:$P,11,FALSE)</f>
        <v>37.99</v>
      </c>
      <c r="L47" s="9">
        <f>VLOOKUP($A47,Data!$C:$P,12,FALSE)</f>
        <v>49.99</v>
      </c>
      <c r="M47" s="9">
        <f>VLOOKUP($A47,Data!$C:$P,13,FALSE)</f>
        <v>45.99</v>
      </c>
      <c r="N47" s="6" t="str">
        <f t="shared" si="1"/>
        <v>https://shop.bdspublishing.com/store/bds/detail/workgroup/3-190-113110</v>
      </c>
      <c r="O47" s="6">
        <f>IFERROR(VLOOKUP($A47,Data!$C:$T,18,FALSE),"")</f>
        <v>113110</v>
      </c>
      <c r="P47" s="8" t="s">
        <v>121</v>
      </c>
    </row>
    <row r="48" spans="1:16" x14ac:dyDescent="0.25">
      <c r="A48" s="7">
        <v>9781801464208</v>
      </c>
      <c r="B48" s="12" t="str">
        <f>VLOOKUP($A48,Data!$C:$T,4,FALSE)</f>
        <v>Instant Insights: Managing bacterial diseases of poultry</v>
      </c>
      <c r="C48" s="7">
        <f>VLOOKUP($A48,Data!$C:$T,3,FALSE)</f>
        <v>9781801464215</v>
      </c>
      <c r="D48" s="9" t="str">
        <f>VLOOKUP($A48,Data!$C:$T,6,FALSE)</f>
        <v>Paperback</v>
      </c>
      <c r="E48" s="9">
        <f>VLOOKUP($A48,Data!$C:$T,7,FALSE)</f>
        <v>62</v>
      </c>
      <c r="F48" s="9" t="str">
        <f>VLOOKUP($A48,Data!$C:$T,8,FALSE)</f>
        <v>Active</v>
      </c>
      <c r="G48" s="16">
        <f>VLOOKUP($A48,Data!$C:$T,9,FALSE)</f>
        <v>44852</v>
      </c>
      <c r="H48" s="12" t="str">
        <f>VLOOKUP($A48,Data!$C:$T,15,FALSE)</f>
        <v>Contributions by: Tom J. Humphrey and Lisa K Williams, Swansea University, UK; Raveendra R. Kulkarni, North Carolina State University, USA; Khaled Taha-Abdelaziz, University of Guelph, Canada and Beni-Suef University, Egypt; and Bahram Shojadoost, Jake Astill and Shayan Sharif, University of Guelph, Canada; Peter Groves, University of Sydney, Australia; Jean-Pierre Vaillancourt and Manon Racicot, Université de Montréal, Canada; Mattias Delpont, École nationale vétérinaire de Toulouse, France; Steven C. Ricke, University of Arkansas, USA, A.V.S. Perumalla, Kerry, USA and Navam. S. Hettiarachchy, University of Arkansas, USA</v>
      </c>
      <c r="I48" s="12" t="str">
        <f>VLOOKUP($A48,Data!$C:$T,16,FALSE)</f>
        <v>&lt;b&gt;This collection features five peer-reviewed reviews on managing bacterial diseases of poultry.&lt;/b&gt;&lt;br&gt;&lt;br&gt;The first chapter provides a brief overview of Campylobacter in poultry production and the routes of transmission from bird to human. It considers current and future challenges in controlling Campylobacter, as well as the control measures implemented to reduce the occurrence of infection in poultry flocks. &lt;br&gt;&lt;br&gt;The second chapter discusses economically-important enteric diseases and disorders of poultry. The chapter highlights the aetiology of these diseases and explores more sustainable alternatives to promote gastrointestinal health, such as plant-derived extracts, organic acids, prebiotics and probiotics.&lt;br&gt;&lt;br&gt;The third chapter provides an overview of best practices to manage disease outbreaks in poultry. It reviews current disease preventative measures, health monitoring procedures, as well as disease investigation techniques. &lt;br&gt;&lt;br&gt;The fourth chapter reviews the emergence and re-emergence of several infectious pathogens in poultry production and the consequent need to improve current biosecurity measures in poultry flocks to ensure optimal animal health and welfare. &lt;br&gt;&lt;br&gt;The final chapter considers the main alternatives to antibiotics in preventing zoonoses and other major pathogens in poultry. The chapter reviews the sector’s use of prebiotics and related compounds, as well as the beneficial effects of their use.</v>
      </c>
      <c r="J48" s="9">
        <f>VLOOKUP($A48,Data!$C:$P,14,FALSE)</f>
        <v>112</v>
      </c>
      <c r="K48" s="9">
        <f>VLOOKUP($A48,Data!$C:$P,11,FALSE)</f>
        <v>37.99</v>
      </c>
      <c r="L48" s="9">
        <f>VLOOKUP($A48,Data!$C:$P,12,FALSE)</f>
        <v>49.99</v>
      </c>
      <c r="M48" s="9">
        <f>VLOOKUP($A48,Data!$C:$P,13,FALSE)</f>
        <v>45.99</v>
      </c>
      <c r="N48" s="6" t="str">
        <f t="shared" si="1"/>
        <v>https://shop.bdspublishing.com/store/bds/detail/workgroup/3-190-113111</v>
      </c>
      <c r="O48" s="6">
        <f>IFERROR(VLOOKUP($A48,Data!$C:$T,18,FALSE),"")</f>
        <v>113111</v>
      </c>
      <c r="P48" s="8" t="s">
        <v>121</v>
      </c>
    </row>
    <row r="49" spans="1:16" x14ac:dyDescent="0.25">
      <c r="A49" s="7">
        <v>9781801464185</v>
      </c>
      <c r="B49" s="12" t="str">
        <f>VLOOKUP($A49,Data!$C:$T,4,FALSE)</f>
        <v>Instant Insights: Developing immunity in poultry</v>
      </c>
      <c r="C49" s="7">
        <f>VLOOKUP($A49,Data!$C:$T,3,FALSE)</f>
        <v>9781801464192</v>
      </c>
      <c r="D49" s="9" t="str">
        <f>VLOOKUP($A49,Data!$C:$T,6,FALSE)</f>
        <v>Paperback</v>
      </c>
      <c r="E49" s="9">
        <f>VLOOKUP($A49,Data!$C:$T,7,FALSE)</f>
        <v>61</v>
      </c>
      <c r="F49" s="9" t="str">
        <f>VLOOKUP($A49,Data!$C:$T,8,FALSE)</f>
        <v>Active</v>
      </c>
      <c r="G49" s="16">
        <f>VLOOKUP($A49,Data!$C:$T,9,FALSE)</f>
        <v>44824</v>
      </c>
      <c r="H49" s="12" t="str">
        <f>VLOOKUP($A49,Data!$C:$T,15,FALSE)</f>
        <v>Contributions by: M.-H. Pinard-van der Laan, INRAE, France; J. Kaufman, University of Edinburgh and University of Cambridge, UK; A. Psifidi, Royal Veterinary College, UK; H. Zhou, University of California- Davis, USA; and M. Fife, Aviagen Ltd and The Pirbright Institute, UK; Michael H. Kogut, USDA-ARS, USA; M. T. Kidd, University of Arkansas, USA; and P.F. Surai, Vitagene and Health Research Centre, UK, Moscow State Academy of Veterinary Medicine and Biotechnology named after K.I. Skryabin, Russia, Trakia University, Bulgaria, Szent Istvan University, Hungary and Saint-Petersburg State Academy of Veterinary Medicine, Russia; Rami A. Dalloul, Virginia Tech, USA</v>
      </c>
      <c r="I49" s="12" t="str">
        <f>VLOOKUP($A49,Data!$C:$T,16,FALSE)</f>
        <v>&lt;b&gt;This collection features four peer-reviewed reviews on developing immunity in poultry.&lt;/b&gt;&lt;br&gt;&lt;br&gt;The first chapter discusses the advances in genetic, genomic and functional genomic studies of immune and disease resistance in chickens. The chapter reviews multi-trait selection experiments and considers the potential trade-offs between production and immunocompetence in response to disease.&lt;br&gt;&lt;br&gt;The second chapter reviews the importance of the gut microbiome in optimising animal health and reducing susceptibility to major diseases affecting poultry production. The chapter examines intestinal immunity, as well as the microbiota interactions which occur within the poultry immune system.&lt;br&gt;&lt;br&gt;The third chapter addresses the nutritional strategies which can be implemented to boost immune function in poultry. The chapter considers the process of nutritional modulation and reviews the use of vitamins, minerals and amino acids to enhance, suppress and balance poultry immune systems.&lt;br&gt;&lt;br&gt;The final chapter provides an overview of the avian defence system and its role in tackling some of the major pathogens affecting global poultry production, such as coccidiosis. The chapter reviews the various elements of the host defence system and considers how supplements can modulate the immune system and its responses to specific challenges.</v>
      </c>
      <c r="J49" s="9">
        <f>VLOOKUP($A49,Data!$C:$P,14,FALSE)</f>
        <v>138</v>
      </c>
      <c r="K49" s="9">
        <f>VLOOKUP($A49,Data!$C:$P,11,FALSE)</f>
        <v>37.99</v>
      </c>
      <c r="L49" s="9">
        <f>VLOOKUP($A49,Data!$C:$P,12,FALSE)</f>
        <v>49.99</v>
      </c>
      <c r="M49" s="9">
        <f>VLOOKUP($A49,Data!$C:$P,13,FALSE)</f>
        <v>45.99</v>
      </c>
      <c r="N49" s="6" t="str">
        <f t="shared" si="1"/>
        <v>https://shop.bdspublishing.com/store/bds/detail/workgroup/3-190-112966</v>
      </c>
      <c r="O49" s="6">
        <f>IFERROR(VLOOKUP($A49,Data!$C:$T,18,FALSE),"")</f>
        <v>112966</v>
      </c>
      <c r="P49" s="8" t="s">
        <v>121</v>
      </c>
    </row>
    <row r="50" spans="1:16" x14ac:dyDescent="0.25">
      <c r="A50" s="7">
        <v>9781801464253</v>
      </c>
      <c r="B50" s="12" t="str">
        <f>VLOOKUP($A50,Data!$C:$T,4,FALSE)</f>
        <v>Instant Insights: Dietary supplements in dairy cattle nutrition</v>
      </c>
      <c r="C50" s="7">
        <f>VLOOKUP($A50,Data!$C:$T,3,FALSE)</f>
        <v>9781801464260</v>
      </c>
      <c r="D50" s="9" t="str">
        <f>VLOOKUP($A50,Data!$C:$T,6,FALSE)</f>
        <v>Paperback</v>
      </c>
      <c r="E50" s="9">
        <f>VLOOKUP($A50,Data!$C:$T,7,FALSE)</f>
        <v>64</v>
      </c>
      <c r="F50" s="9" t="str">
        <f>VLOOKUP($A50,Data!$C:$T,8,FALSE)</f>
        <v>Active</v>
      </c>
      <c r="G50" s="16">
        <f>VLOOKUP($A50,Data!$C:$T,9,FALSE)</f>
        <v>44824</v>
      </c>
      <c r="H50" s="12" t="str">
        <f>VLOOKUP($A50,Data!$C:$T,15,FALSE)</f>
        <v>Contributions by: C. Jamie Newbold, Aberystwyth University, UK; Frédérique Chaucheyras-Durand and Lysiane Dunière, Lallemand Animal Nutrition and Université Clermont Auvergne, INRAE, UMR 454 MEDIS, France; David R. Yáñez-Ruiz and Alejandro Belanche, Estación Experimental del Zaidín, CSIC, Spain; Sung Woo Kim, North Carolina State University, USA; Deepak Pandey, Nord University, Norway; Morteza Mansouryar, University of Copenhagen, Denmark; Margarita Novoa-Garrido, Geir Næss and Viswanath Kiron, Nord University, Norway; Hanne Helene Hansen, University of Copenhagen, Denmark; Mette Olaf Nielsen, Aarhus University, Denmark; and Prabhat Khanal, Nord University, Norway</v>
      </c>
      <c r="I50" s="12" t="str">
        <f>VLOOKUP($A50,Data!$C:$T,16,FALSE)</f>
        <v>&lt;b&gt;This collection features five peer-reviewed reviews on dietary supplements in dairy cattle nutrition.&lt;/b&gt;&lt;br&gt;&lt;br&gt;The first chapter addresses the manipulation of rumen fermentation to maximise the efficiency of feed utilisation and increase ruminant productivity. It considers a wide variety of approaches, including the use of dietary buffers.&lt;br&gt;&lt;br&gt;The second chapter reviews the use of probiotics as supplements for ruminants to promote digestive efficiency and productivity. The chapter summarises the benefits and modes of action of probiotics, as well as their role in optimising feed efficiency and reducing methane production.&lt;br&gt;&lt;br&gt;The third chapter considers the beneficial roles of plant secondary compounds in sustainable ruminant nutrition. It describes the effects and composition of the three major groups of plant secondary compounds: essential oils, tannins and saponins. &lt;br&gt;&lt;br&gt;The fourth chapter discusses the growing need for alternative feed sources as a result of increasing demand for meat and dairy products. The chapter reviews the nutritional composition of seaweed and introduces it as a potential novel protein supplement in animal feeds.&lt;br&gt;&lt;br&gt;The final chapter evaluates the role of macroalgae as a potential anti-methanogenic ruminant feed resource and reviews its impact on animal production and performance.</v>
      </c>
      <c r="J50" s="9">
        <f>VLOOKUP($A50,Data!$C:$P,14,FALSE)</f>
        <v>186</v>
      </c>
      <c r="K50" s="9">
        <f>VLOOKUP($A50,Data!$C:$P,11,FALSE)</f>
        <v>37.99</v>
      </c>
      <c r="L50" s="9">
        <f>VLOOKUP($A50,Data!$C:$P,12,FALSE)</f>
        <v>49.99</v>
      </c>
      <c r="M50" s="9">
        <f>VLOOKUP($A50,Data!$C:$P,13,FALSE)</f>
        <v>45.99</v>
      </c>
      <c r="N50" s="6" t="str">
        <f t="shared" si="1"/>
        <v>https://shop.bdspublishing.com/store/bds/detail/workgroup/3-190-114066</v>
      </c>
      <c r="O50" s="6">
        <f>IFERROR(VLOOKUP($A50,Data!$C:$T,18,FALSE),"")</f>
        <v>114066</v>
      </c>
      <c r="P50" s="8" t="s">
        <v>121</v>
      </c>
    </row>
    <row r="51" spans="1:16" x14ac:dyDescent="0.25">
      <c r="A51" s="7">
        <v>9781801460835</v>
      </c>
      <c r="B51" s="12" t="str">
        <f>VLOOKUP($A51,Data!$C:$T,4,FALSE)</f>
        <v>Instant Insights: Infertility and other reproductive disorders in dairy cattle</v>
      </c>
      <c r="C51" s="7">
        <f>VLOOKUP($A51,Data!$C:$T,3,FALSE)</f>
        <v>9781801460842</v>
      </c>
      <c r="D51" s="9" t="str">
        <f>VLOOKUP($A51,Data!$C:$T,6,FALSE)</f>
        <v>Paperback</v>
      </c>
      <c r="E51" s="9">
        <f>VLOOKUP($A51,Data!$C:$T,7,FALSE)</f>
        <v>31</v>
      </c>
      <c r="F51" s="9" t="str">
        <f>VLOOKUP($A51,Data!$C:$T,8,FALSE)</f>
        <v>Active</v>
      </c>
      <c r="G51" s="16">
        <f>VLOOKUP($A51,Data!$C:$T,9,FALSE)</f>
        <v>44803</v>
      </c>
      <c r="H51" s="12" t="str">
        <f>VLOOKUP($A51,Data!$C:$T,15,FALSE)</f>
        <v>Contributions by: Alexander C. O. Evans, University College Dublin, Ireland; and Shenming Zeng, China Agriculture University, China; Michael Iwersen and Marc Drillich, University of Veterinary Medicine – Vienna, Austria; Mekonnen Haile-Mariam, Agriculture Victoria, AgriBio, Australia; and Jennie Pryce, Agriculture Victoria and La Trobe University, Australia; Norman B. Williamson, Massey University, New Zealand</v>
      </c>
      <c r="I51" s="12" t="str">
        <f>VLOOKUP($A51,Data!$C:$T,16,FALSE)</f>
        <v>&lt;b&gt;This collection features four peer-reviewed reviews on infertility and other reproductive disorders in dairy cattle.&lt;/b&gt;&lt;br&gt;&lt;br&gt;The first chapter discusses the physiology of the main impediments to fertility and management issues that need to be addressed to ensure good fertility of dairy cows. The chapter focusses on parturition and uterine health, the importance of the post-partum environment and the role of oestrus, as well as methods of establishing pregnancy and the effect of heat stress on cows’ fertility.&lt;br&gt;&lt;br&gt;The second chapter considers recent developments in automated monitoring of livestock fertility and pregnancy, focussing on its implementation in dairy cattle production. The chapter explores the physiological basics of the reproductive cycle in dairy cattle and the use of artificial intelligence to monitor and report changes in animal behaviour.&lt;br&gt;&lt;br&gt;The third chapter reviews progress in understanding the role of genetics in addressing the decline in fertility rates in dairy cattle. The chapter discusses strategies to improve the reproductive performance of dairy cattle, including the use of different breeds, measures of fertility and genomic data.&lt;br&gt;&lt;br&gt;The final chapter reviews best practices to detect reproductive problems and limitations in dairy cattle. The chapter identifies key areas which are known to limit performance and provides strategies which can be implemented to optimise reproductive performance and maximise animal health.</v>
      </c>
      <c r="J51" s="9">
        <f>VLOOKUP($A51,Data!$C:$P,14,FALSE)</f>
        <v>138</v>
      </c>
      <c r="K51" s="9">
        <f>VLOOKUP($A51,Data!$C:$P,11,FALSE)</f>
        <v>37.99</v>
      </c>
      <c r="L51" s="9">
        <f>VLOOKUP($A51,Data!$C:$P,12,FALSE)</f>
        <v>49.99</v>
      </c>
      <c r="M51" s="9">
        <f>VLOOKUP($A51,Data!$C:$P,13,FALSE)</f>
        <v>45.99</v>
      </c>
      <c r="N51" s="6" t="str">
        <f t="shared" si="1"/>
        <v>https://shop.bdspublishing.com/store/bds/detail/workgroup/3-190-113107</v>
      </c>
      <c r="O51" s="6">
        <f>IFERROR(VLOOKUP($A51,Data!$C:$T,18,FALSE),"")</f>
        <v>113107</v>
      </c>
      <c r="P51" s="8" t="s">
        <v>121</v>
      </c>
    </row>
    <row r="52" spans="1:16" x14ac:dyDescent="0.25">
      <c r="A52" s="7">
        <v>9781801464109</v>
      </c>
      <c r="B52" s="12" t="str">
        <f>VLOOKUP($A52,Data!$C:$T,4,FALSE)</f>
        <v>Instant Insights: Restoring degraded forests</v>
      </c>
      <c r="C52" s="7">
        <f>VLOOKUP($A52,Data!$C:$T,3,FALSE)</f>
        <v>9781801464116</v>
      </c>
      <c r="D52" s="9" t="str">
        <f>VLOOKUP($A52,Data!$C:$T,6,FALSE)</f>
        <v>Paperback</v>
      </c>
      <c r="E52" s="9">
        <f>VLOOKUP($A52,Data!$C:$T,7,FALSE)</f>
        <v>57</v>
      </c>
      <c r="F52" s="9" t="str">
        <f>VLOOKUP($A52,Data!$C:$T,8,FALSE)</f>
        <v>Active</v>
      </c>
      <c r="G52" s="16">
        <f>VLOOKUP($A52,Data!$C:$T,9,FALSE)</f>
        <v>44803</v>
      </c>
      <c r="H52" s="12" t="str">
        <f>VLOOKUP($A52,Data!$C:$T,15,FALSE)</f>
        <v>Contributions by: Stephanie Mansourian, Mansourian.org/University of Geneva, Switzerland/IUFRO, Austria; Reiner Finkeldey, Kassel University, Germany; and Markus Müller, Carina Carneiro de Melo Moura and Oliver Gailing, University of Göttingen, Germany; 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 Carl Traeholt, South East Asia Programme Director, Copenhagen Zoo, Malaysia</v>
      </c>
      <c r="I52" s="12" t="str">
        <f>VLOOKUP($A52,Data!$C:$T,16,FALSE)</f>
        <v>&lt;b&gt;This collection features four peer-reviewed reviews on restoring degraded forests.&lt;/b&gt;&lt;br&gt;&lt;br&gt;The first chapter reviews the restoration of tropical forests, focusing specifically on forest landscape restoration (FLR). It addresses the importance of implementing FLR and provides two detailed case studies to demonstrate this. The chapter concludes with a discussion on the challenges and opportunities in taking FLR forwards.&lt;br&gt;&lt;br&gt;The second chapter considers the importance of exploiting the genetics of tropical tree species for the restoration of tropical forests. The chapter identifies and reviews the available methods to measure genetic diversity and suitability for future plantation establishment, including field trials and molecular markers.&lt;br&gt;&lt;br&gt;The third chapter provides an overview of ecosystem services delivered by tropical agroforestry systems (AFS). The chapter reviews practical approaches for trade-off analysis between ecosystem services and plant biodiversity for better design (or redesign), as well as the sustainable management of AFS.&lt;br&gt;&lt;br&gt;The final chapter discusses how measuring, monitoring and managing the environmental impact of plantation operations are key components in sustainable palm oil production. The chapter examines the operational impacts of oil palm cultivation on biodiversity, as well as how oil palm production can be balanced to ensure forest conservation.</v>
      </c>
      <c r="J52" s="9">
        <f>VLOOKUP($A52,Data!$C:$P,14,FALSE)</f>
        <v>112</v>
      </c>
      <c r="K52" s="9">
        <f>VLOOKUP($A52,Data!$C:$P,11,FALSE)</f>
        <v>37.99</v>
      </c>
      <c r="L52" s="9">
        <f>VLOOKUP($A52,Data!$C:$P,12,FALSE)</f>
        <v>49.99</v>
      </c>
      <c r="M52" s="9">
        <f>VLOOKUP($A52,Data!$C:$P,13,FALSE)</f>
        <v>45.99</v>
      </c>
      <c r="N52" s="6" t="str">
        <f t="shared" si="1"/>
        <v>https://shop.bdspublishing.com/store/bds/detail/workgroup/3-190-113109</v>
      </c>
      <c r="O52" s="6">
        <f>IFERROR(VLOOKUP($A52,Data!$C:$T,18,FALSE),"")</f>
        <v>113109</v>
      </c>
      <c r="P52" s="8" t="s">
        <v>121</v>
      </c>
    </row>
    <row r="53" spans="1:16" x14ac:dyDescent="0.25">
      <c r="A53" s="7">
        <v>9781801464123</v>
      </c>
      <c r="B53" s="12" t="str">
        <f>VLOOKUP($A53,Data!$C:$T,4,FALSE)</f>
        <v>Instant Insights: Developing immunity in pigs</v>
      </c>
      <c r="C53" s="7">
        <f>VLOOKUP($A53,Data!$C:$T,3,FALSE)</f>
        <v>9781801464130</v>
      </c>
      <c r="D53" s="9" t="str">
        <f>VLOOKUP($A53,Data!$C:$T,6,FALSE)</f>
        <v>Paperback</v>
      </c>
      <c r="E53" s="9">
        <f>VLOOKUP($A53,Data!$C:$T,7,FALSE)</f>
        <v>58</v>
      </c>
      <c r="F53" s="9" t="str">
        <f>VLOOKUP($A53,Data!$C:$T,8,FALSE)</f>
        <v>Active</v>
      </c>
      <c r="G53" s="16">
        <f>VLOOKUP($A53,Data!$C:$T,9,FALSE)</f>
        <v>44768</v>
      </c>
      <c r="H53" s="12" t="str">
        <f>VLOOKUP($A53,Data!$C:$T,15,FALSE)</f>
        <v>Contributions by: Bert Devriendt, Ghent University, Belgium; Mick Bailey, Emily Porter and Ore Francis, University of Bristol, UK; Glen W. Almond, North Carolina State University, USA and Sara D. Hough, DSM Nutritional Products, USA; P. Bosi, D. Luise and P. Trevisi, University of Bologna, Italy</v>
      </c>
      <c r="I53" s="12" t="str">
        <f>VLOOKUP($A53,Data!$C:$T,16,FALSE)</f>
        <v>&lt;b&gt;This collection features four peer-reviewed literature reviews on developing immunity in pigs.&lt;/b&gt;&lt;br&gt;&lt;br&gt;The first chapter provides an overview of the latest research in gut function and immunity in pigs, as well as the role of the gut microbiota in shaping intestinal immune responses. The chapter also reviews recent advances in the development of novel tools to investigate the function of the pig gut.&lt;br&gt;&lt;br&gt;The second chapter describes the enteric and mucosal immune systems of pigs and presents evidence from experimental studies of the links between the immune system and microbiota. It examines the microbiome and metabolism of pigs and highlights its importance in the development of pig immune systems.&lt;br&gt;&lt;br&gt;The third chapter reviews advances in nutritional strategies to boost immune function in pigs, including the use of lipopolysaccharide to stimulate the immune system. The chapter considers the need to reduce the use of antimicrobials in swine diets and reviews the effect of dietary supplementation during key stages of a pig’s life to enhance immunity.&lt;br&gt;&lt;br&gt;The final chapter assesses methods of improving gut function in pigs to optimise health, prevent pathogen colonization and optimise immunity. The chapter discusses research on genes associated with pathogen resistance and porcine immune response and reviews the role of dietary and nutritional strategies in preventing intestinal pathogen colonisation.</v>
      </c>
      <c r="J53" s="9">
        <f>VLOOKUP($A53,Data!$C:$P,14,FALSE)</f>
        <v>144</v>
      </c>
      <c r="K53" s="9">
        <f>VLOOKUP($A53,Data!$C:$P,11,FALSE)</f>
        <v>37.99</v>
      </c>
      <c r="L53" s="9">
        <f>VLOOKUP($A53,Data!$C:$P,12,FALSE)</f>
        <v>49.99</v>
      </c>
      <c r="M53" s="9">
        <f>VLOOKUP($A53,Data!$C:$P,13,FALSE)</f>
        <v>45.99</v>
      </c>
      <c r="N53" s="6" t="str">
        <f t="shared" si="1"/>
        <v>https://shop.bdspublishing.com/store/bds/detail/workgroup/3-190-113096</v>
      </c>
      <c r="O53" s="6">
        <f>IFERROR(VLOOKUP($A53,Data!$C:$T,18,FALSE),"")</f>
        <v>113096</v>
      </c>
      <c r="P53" s="8" t="s">
        <v>121</v>
      </c>
    </row>
    <row r="54" spans="1:16" x14ac:dyDescent="0.25">
      <c r="A54" s="7">
        <v>9781801460811</v>
      </c>
      <c r="B54" s="12" t="str">
        <f>VLOOKUP($A54,Data!$C:$T,4,FALSE)</f>
        <v>Instant Insights: Lameness in dairy cattle</v>
      </c>
      <c r="C54" s="7">
        <f>VLOOKUP($A54,Data!$C:$T,3,FALSE)</f>
        <v>9781801460828</v>
      </c>
      <c r="D54" s="9" t="str">
        <f>VLOOKUP($A54,Data!$C:$T,6,FALSE)</f>
        <v>Paperback</v>
      </c>
      <c r="E54" s="9">
        <f>VLOOKUP($A54,Data!$C:$T,7,FALSE)</f>
        <v>30</v>
      </c>
      <c r="F54" s="9" t="str">
        <f>VLOOKUP($A54,Data!$C:$T,8,FALSE)</f>
        <v>Active</v>
      </c>
      <c r="G54" s="16">
        <f>VLOOKUP($A54,Data!$C:$T,9,FALSE)</f>
        <v>44768</v>
      </c>
      <c r="H54" s="12" t="str">
        <f>VLOOKUP($A54,Data!$C:$T,15,FALSE)</f>
        <v>Contributions by: Zoe E. Barker, University of Reading, UK; Nick J. Bell, University of Nottingham, UK; Jonathan R. Amory, Writtle University College, UK; and Edward A. Codling, University of Essex, UK; Nick Bell, The Royal Veterinary College, UK; C. Egger-Danner, ZuchtData EDV-Dienstleistungen GmbH, Austria; and B. Heringstad, Norwegian University of Life Sciences (NMBU), Norway; and Nick J. Bell, The University of Nottingham, UK</v>
      </c>
      <c r="I54" s="12" t="str">
        <f>VLOOKUP($A54,Data!$C:$T,16,FALSE)</f>
        <v>&lt;b&gt;This collection features four peer-reviewed literature reviews on lameness in dairy cattle.&lt;/b&gt;&lt;br&gt;&lt;br&gt;The first chapter provides an overview of lameness and its impact on dairy cow health and welfare. The chapter reviews existing methods for manual and automated detection of lameness, including approaches that detect changes and abnormalities in the gait, stance and behaviour of the animal, including the use of video, accelerometers and spatial positioning systems.&lt;br&gt;&lt;br&gt;The second chapter discusses the aetiology of the four main causes of lameness in dairy cows: sole ulcer, white line, digital dermatitis and interdigital phlegmon. The chapter reviews the importance of prompt and effective treatments, as well as the best practices to optimise foot health to prevent the onset of lameness.&lt;br&gt;&lt;br&gt;The third chapter reviews advances in dairy cattle breeding to improve resistance to claw and foot disorders, primarily lameness. It considers the various steps in breeding, from the definition of the breeding goal to genomic evaluation and data validation, as well as the consequent challenges which can develop.&lt;br&gt;&lt;br&gt;The final chapter examines the impact of lameness on dairy production and highlights the importance of optimising foot health in dairy cattle to prevent the occurrence of lameness. The chapter discusses claw horn disruption and concludes with a case study on an outbreak of lameness in a herd of 800 Holstein cows.</v>
      </c>
      <c r="J54" s="9">
        <f>VLOOKUP($A54,Data!$C:$P,14,FALSE)</f>
        <v>156</v>
      </c>
      <c r="K54" s="9">
        <f>VLOOKUP($A54,Data!$C:$P,11,FALSE)</f>
        <v>37.99</v>
      </c>
      <c r="L54" s="9">
        <f>VLOOKUP($A54,Data!$C:$P,12,FALSE)</f>
        <v>49.99</v>
      </c>
      <c r="M54" s="9">
        <f>VLOOKUP($A54,Data!$C:$P,13,FALSE)</f>
        <v>45.99</v>
      </c>
      <c r="N54" s="6" t="str">
        <f t="shared" si="1"/>
        <v>https://shop.bdspublishing.com/store/bds/detail/workgroup/3-190-112965</v>
      </c>
      <c r="O54" s="6">
        <f>IFERROR(VLOOKUP($A54,Data!$C:$T,18,FALSE),"")</f>
        <v>112965</v>
      </c>
      <c r="P54" s="8" t="s">
        <v>121</v>
      </c>
    </row>
    <row r="55" spans="1:16" x14ac:dyDescent="0.25">
      <c r="A55" s="7">
        <v>9781801460538</v>
      </c>
      <c r="B55" s="12" t="str">
        <f>VLOOKUP($A55,Data!$C:$T,4,FALSE)</f>
        <v>Instant Insights: Sensor technologies in livestock monitoring</v>
      </c>
      <c r="C55" s="7">
        <f>VLOOKUP($A55,Data!$C:$T,3,FALSE)</f>
        <v>9781801460545</v>
      </c>
      <c r="D55" s="9" t="str">
        <f>VLOOKUP($A55,Data!$C:$T,6,FALSE)</f>
        <v>Paperback</v>
      </c>
      <c r="E55" s="9">
        <f>VLOOKUP($A55,Data!$C:$T,7,FALSE)</f>
        <v>17</v>
      </c>
      <c r="F55" s="9" t="str">
        <f>VLOOKUP($A55,Data!$C:$T,8,FALSE)</f>
        <v>Active</v>
      </c>
      <c r="G55" s="16">
        <f>VLOOKUP($A55,Data!$C:$T,9,FALSE)</f>
        <v>44733</v>
      </c>
      <c r="H55" s="12" t="str">
        <f>VLOOKUP($A55,Data!$C:$T,15,FALSE)</f>
        <v>Contributions by: Mark Trotter, CQUniversity Institute for Future Farming Systems Australia; Derek Bailey, New Mexico State University, USA; Jamie Barwick, University of New England, Australia; Jaime Manning, Caitlin Evans, Diogo Costa, Elle Fogarty and Anita Chang, CQUniversity Institute for Future Farming Systems, Australia; Dana L. M. Campbell, CSIRO, Australia; and Marisa A. Erasmus, Purdue University, USA; Michael Iwersen and Marc Drillich, University of Veterinary Medicine Vienna, Austria; Henk Hogeveen and Mariska van der Voort, Wageningen University and Research, The Netherlands; Maciej Oczak, University of Veterinary Medicine Vienna, Austria; Kristina Maschat, FFoQSI GmbH, Austria; and Johannes Baumgartner, University of Veterinary Medicine Vienna, Austria</v>
      </c>
      <c r="I55" s="12" t="str">
        <f>VLOOKUP($A55,Data!$C:$T,16,FALSE)</f>
        <v>&lt;b&gt;This collection features five peer-reviewed literature reviews on sensor technologies in livestock monitoring.&lt;/b&gt;&lt;br&gt;&lt;br&gt;The first chapter considers the development of on-animal sensors as a means of monitoring an array of livestock species, as well as the challenges which arise with their deployment in commercial livestock management operations.&lt;br&gt;&lt;br&gt;The second chapter reviews the utilisation of wearable technologies to monitor the welfare of poultry, including accelerometers. The chapter also considers the effects of these sensors on bird welfare and behaviour.&lt;br&gt;&lt;br&gt;The third chapter provides a detailed overview of recent advances in techniques for monitoring dairy cow health and welfare. The chapter reviews the development of diagnostic tools and sensor technologies which enable automated, continuous monitoring of livestock.&lt;br&gt;&lt;br&gt;The fourth chapter reviews the potential of precision livestock farming (PLF) technology to monitor dairy cattle welfare in line with the Five Domains framework. The chapter explores how PLF can positively impact each of the five domains: nutrition, environment, health, behaviour and mental state.&lt;br&gt;&lt;br&gt;The final chapter reviews recent advances in technologies for monitoring key indicators of pig welfare by considering good feeding, good housing, good health and appropriate behaviour.</v>
      </c>
      <c r="J55" s="9">
        <f>VLOOKUP($A55,Data!$C:$P,14,FALSE)</f>
        <v>168</v>
      </c>
      <c r="K55" s="9">
        <f>VLOOKUP($A55,Data!$C:$P,11,FALSE)</f>
        <v>37.99</v>
      </c>
      <c r="L55" s="9">
        <f>VLOOKUP($A55,Data!$C:$P,12,FALSE)</f>
        <v>49.99</v>
      </c>
      <c r="M55" s="9">
        <f>VLOOKUP($A55,Data!$C:$P,13,FALSE)</f>
        <v>45.99</v>
      </c>
      <c r="N55" s="6" t="str">
        <f t="shared" si="1"/>
        <v>https://shop.bdspublishing.com/store/bds/detail/workgroup/3-190-112954</v>
      </c>
      <c r="O55" s="6">
        <f>IFERROR(VLOOKUP($A55,Data!$C:$T,18,FALSE),"")</f>
        <v>112954</v>
      </c>
      <c r="P55" s="8" t="s">
        <v>121</v>
      </c>
    </row>
    <row r="56" spans="1:16" x14ac:dyDescent="0.25">
      <c r="A56" s="7">
        <v>9781801464086</v>
      </c>
      <c r="B56" s="12" t="str">
        <f>VLOOKUP($A56,Data!$C:$T,4,FALSE)</f>
        <v>Instant Insights: Sustainable forest management</v>
      </c>
      <c r="C56" s="7">
        <f>VLOOKUP($A56,Data!$C:$T,3,FALSE)</f>
        <v>9781801464093</v>
      </c>
      <c r="D56" s="9" t="str">
        <f>VLOOKUP($A56,Data!$C:$T,6,FALSE)</f>
        <v>Paperback</v>
      </c>
      <c r="E56" s="9">
        <f>VLOOKUP($A56,Data!$C:$T,7,FALSE)</f>
        <v>56</v>
      </c>
      <c r="F56" s="9" t="str">
        <f>VLOOKUP($A56,Data!$C:$T,8,FALSE)</f>
        <v>Active</v>
      </c>
      <c r="G56" s="16">
        <f>VLOOKUP($A56,Data!$C:$T,9,FALSE)</f>
        <v>44726</v>
      </c>
      <c r="H56" s="12" t="str">
        <f>VLOOKUP($A56,Data!$C:$T,15,FALSE)</f>
        <v>Contributions by: Francis E. Putz, University of Florida-Gainesville, USA; and Ian D. Thompson, Thompson Forest Ltd.-Kelowna, Canada; Philip J. Burton, University of Northern British Columbia, Canada; James Sandom, formerly Woodmark Scheme/Responsible Forest Programme – Soil Association, UK; Paolo Omar Cerutti and Robert Nasi, Center for International Forestry Research (CIFOR), Kenya and Indonesia; Yamina Micaela Rosas, Laboratorio de Recursos Agroforestales, Centro Austral de Investigaciones Científicas (CADIC), Consejo Nacional de Investigaciones Científicas y Técnicas (CONICET), Argentina; Pablo Luis Peri and Héctor Bahamonde, Instituto Nacional de Tecnología Agropecuaria (INTA), Universidad Nacional de la Patagonia Austral (UNPA), Consejo Nacional de Investigaciones Científicas y Técnicas (CONICET), Argentina; Juan Manuel Cellini and Marcelo Daniel Barrera, Universidad Nacional de la Plata (UNLP), Argentina; and Alejandro Huertas Herrera, María Vanessa Lencinas and Guillermo Martínez Pastur, Laboratorio de Recursos Agroforestales, Centro Austral de Investigaciones Científicas (CADIC), Consejo Nacional de Investigaciones Científicas y Técnicas (CONICET), Argentina</v>
      </c>
      <c r="I56" s="12" t="str">
        <f>VLOOKUP($A56,Data!$C:$T,16,FALSE)</f>
        <v>&lt;b&gt;This collection features five peer-reviewed literature reviews on sustainable forest management.&lt;/b&gt;&lt;br&gt;&lt;br&gt;The first chapter discusses the varying definitions of sustainable forest management (SFM) in tropical landscapes, as well as the trade-offs associated with SFM. The chapter also reviews the spatial scales of assessing SFM and explores expanding the scope of SFM from individual strands to forested landscapes.&lt;br&gt;&lt;br&gt;The second chapter provides a comprehensive review of the current research undertaken in sustainable forestry. It considers the concept and evolution of sustainable forestry and the challenges which arise as a result of implementing SFM practices. &lt;br&gt;&lt;br&gt;The third chapter reviews the role and impact of forest certification schemes in the achievement of SFM. The chapter summarises the wealth of research available on the development of forest certification and how individual elements can be optimised to further improve the model.&lt;br&gt;&lt;br&gt;The fourth chapter discusses the recent history and implementation challenges of SFM across the Congo Basin, including logging concessions, land zones and the processes and institutions required to implement effective SFM policies.&lt;br&gt;&lt;br&gt;The final chapter analyses the potential trade-offs between ecosystem services and biodiversity in the southern Patagonian forests. The chapter explores the implementation of SFM as a strategy to mitigate these trade-offs at a landscape level.</v>
      </c>
      <c r="J56" s="9">
        <f>VLOOKUP($A56,Data!$C:$P,14,FALSE)</f>
        <v>152</v>
      </c>
      <c r="K56" s="9">
        <f>VLOOKUP($A56,Data!$C:$P,11,FALSE)</f>
        <v>37.99</v>
      </c>
      <c r="L56" s="9">
        <f>VLOOKUP($A56,Data!$C:$P,12,FALSE)</f>
        <v>49.99</v>
      </c>
      <c r="M56" s="9">
        <f>VLOOKUP($A56,Data!$C:$P,13,FALSE)</f>
        <v>45.99</v>
      </c>
      <c r="N56" s="6" t="str">
        <f t="shared" si="1"/>
        <v>https://shop.bdspublishing.com/store/bds/detail/workgroup/3-190-112963</v>
      </c>
      <c r="O56" s="6">
        <f>IFERROR(VLOOKUP($A56,Data!$C:$T,18,FALSE),"")</f>
        <v>112963</v>
      </c>
      <c r="P56" s="8" t="s">
        <v>121</v>
      </c>
    </row>
    <row r="57" spans="1:16" x14ac:dyDescent="0.25">
      <c r="A57" s="7">
        <v>9781801464147</v>
      </c>
      <c r="B57" s="12" t="str">
        <f>VLOOKUP($A57,Data!$C:$T,4,FALSE)</f>
        <v>Instant Insights: Bacterial diseases affecting pigs</v>
      </c>
      <c r="C57" s="7">
        <f>VLOOKUP($A57,Data!$C:$T,3,FALSE)</f>
        <v>9781801464154</v>
      </c>
      <c r="D57" s="9" t="str">
        <f>VLOOKUP($A57,Data!$C:$T,6,FALSE)</f>
        <v>Paperback</v>
      </c>
      <c r="E57" s="9">
        <f>VLOOKUP($A57,Data!$C:$T,7,FALSE)</f>
        <v>59</v>
      </c>
      <c r="F57" s="9" t="str">
        <f>VLOOKUP($A57,Data!$C:$T,8,FALSE)</f>
        <v>Active</v>
      </c>
      <c r="G57" s="16">
        <f>VLOOKUP($A57,Data!$C:$T,9,FALSE)</f>
        <v>44705</v>
      </c>
      <c r="H57" s="12" t="str">
        <f>VLOOKUP($A57,Data!$C:$T,15,FALSE)</f>
        <v>Contributions by: Alejandro Ramirez, Iowa State University, USA; Dominiek Maes, Filip Boyen and Freddy Haesebrouck, Ghent University, Belgium; Charlotte Lauridsen, Ole Højberg and Nuria Canibe, Aarhus University, Denmark; P. Bosi, D. Luise and P. Trevisi, University of Bologna, Italy</v>
      </c>
      <c r="I57" s="12" t="str">
        <f>VLOOKUP($A57,Data!$C:$T,16,FALSE)</f>
        <v>&lt;b&gt;This collection features four peer-reviewed literature reviews on bacterial diseases affecting pigs.&lt;/b&gt;&lt;br&gt;&lt;br&gt;The first chapter summarises recent research on the causes and epidemiology of major bacteria, viruses and parasites found in pig production, focussing on those with a particular impact on safety and global production, such as Escherichia coli (E. coli), Salmonella typhimurium and African swine fever virus.&lt;br&gt;&lt;br&gt;The second chapter discusses classical phenotypic characteristics and more advanced molecular techniques to identify and classify bacterial pathogens affecting swine health and performance. The chapter explores the different modes of transmission, as well as the commonly used measures for prevention and control, including vaccinations.&lt;br&gt;&lt;br&gt;The third chapter reviews the development of dysbiosis and post-weaning diarrhoea (PWD) in piglets and the consequent economic losses these diseases cause for the global pig industry. The chapter considers the role of animal nutrition and dietary strategies to optimise gut function as a means of preventing dysbiosis and PWD.&lt;br&gt;&lt;br&gt;The final chapter assesses methods of improving gut function in pigs to optimise health and prevent pathogen colonization. The chapter discusses research on genes associated with pathogen resistance and porcine immune response and reviews the role of dietary and nutritional strategies in preventing intestinal pathogen colonisation.</v>
      </c>
      <c r="J57" s="9">
        <f>VLOOKUP($A57,Data!$C:$P,14,FALSE)</f>
        <v>144</v>
      </c>
      <c r="K57" s="9">
        <f>VLOOKUP($A57,Data!$C:$P,11,FALSE)</f>
        <v>37.99</v>
      </c>
      <c r="L57" s="9">
        <f>VLOOKUP($A57,Data!$C:$P,12,FALSE)</f>
        <v>49.99</v>
      </c>
      <c r="M57" s="9">
        <f>VLOOKUP($A57,Data!$C:$P,13,FALSE)</f>
        <v>45.99</v>
      </c>
      <c r="N57" s="6" t="str">
        <f t="shared" si="1"/>
        <v>https://shop.bdspublishing.com/store/bds/detail/workgroup/3-190-112964</v>
      </c>
      <c r="O57" s="6">
        <f>IFERROR(VLOOKUP($A57,Data!$C:$T,18,FALSE),"")</f>
        <v>112964</v>
      </c>
      <c r="P57" s="8" t="s">
        <v>121</v>
      </c>
    </row>
    <row r="58" spans="1:16" x14ac:dyDescent="0.25">
      <c r="A58" s="7">
        <v>9781801464048</v>
      </c>
      <c r="B58" s="12" t="str">
        <f>VLOOKUP($A58,Data!$C:$T,4,FALSE)</f>
        <v>Instant Insights: Soil erosion</v>
      </c>
      <c r="C58" s="7">
        <f>VLOOKUP($A58,Data!$C:$T,3,FALSE)</f>
        <v>9781801464055</v>
      </c>
      <c r="D58" s="9" t="str">
        <f>VLOOKUP($A58,Data!$C:$T,6,FALSE)</f>
        <v>Paperback</v>
      </c>
      <c r="E58" s="9">
        <f>VLOOKUP($A58,Data!$C:$T,7,FALSE)</f>
        <v>54</v>
      </c>
      <c r="F58" s="9" t="str">
        <f>VLOOKUP($A58,Data!$C:$T,8,FALSE)</f>
        <v>Active</v>
      </c>
      <c r="G58" s="16">
        <f>VLOOKUP($A58,Data!$C:$T,9,FALSE)</f>
        <v>44705</v>
      </c>
      <c r="H58" s="12" t="str">
        <f>VLOOKUP($A58,Data!$C:$T,15,FALSE)</f>
        <v>Contributions by: Jane Rickson, Cranfield University, UK; Santanu Bakshi and Chumki Banik, Iowa State University, USA; and Zhenli He, University of Florida, USA; R. J. Rickson, E. Dowdeswell Downey, G. Alegbeleye and S. E. Cooper, Cranfield University, UK; Telmo Jorge Carneiro Amado, Federal University of Santa Maria, Brazil; Carlos Alexandre Costa Crusciol, São Paulo State University (UNESP), Brazil; Claudio Hideo Martins da Costa, Universidade Federal de Goiás, Brazil; Otávio dos Anjos Leal, Catarinense Federal Institute, Brazil; and Luan Pierre Pott, Federal University of Santa Maria, Brazil</v>
      </c>
      <c r="I58" s="12" t="str">
        <f>VLOOKUP($A58,Data!$C:$T,16,FALSE)</f>
        <v>&lt;b&gt;This collection features four peer-reviewed literature reviews on soil erosion in agriculture.&lt;/b&gt;&lt;br&gt;&lt;br&gt;The first chapter identifies different types of soil degradation, focussing primarily on soil erosion by water. The chapter explores the impact of soil erosion processes on soil properties that relate directly to crop growth, including soil depth, water-holding capacity, carbon content and nutrient reserves.&lt;br&gt;&lt;br&gt;The second chapter reviews advances in techniques used to assess and measure soil erodibility by water, such as computer aided tomography. The chapter considers the role of static and dynamic soil properties in the erosion process, as well as the challenges that have developed as a result of climate change.&lt;br&gt;&lt;br&gt;The third chapter assesses the impact of heavy metal contamination on soil and its consequent role in the degradation of soil health. The chapter describes the sources, impacts, indicators and remediation of heavy metal contamination, as well as the development of improved soil management practices, including effective pollution control strategies.&lt;br&gt;&lt;br&gt;The final chapter discusses the implementation of integrated strategies under Conservation Agriculture (CA) farming systems to restore soil productivity in degraded agricultural lands in tropical and subtropical regions in Brazil. The chapter additionally considers the adoption of CA as a tool to prevent and reverse instances of soil degradation.</v>
      </c>
      <c r="J58" s="9">
        <f>VLOOKUP($A58,Data!$C:$P,14,FALSE)</f>
        <v>166</v>
      </c>
      <c r="K58" s="9">
        <f>VLOOKUP($A58,Data!$C:$P,11,FALSE)</f>
        <v>37.99</v>
      </c>
      <c r="L58" s="9">
        <f>VLOOKUP($A58,Data!$C:$P,12,FALSE)</f>
        <v>49.99</v>
      </c>
      <c r="M58" s="9">
        <f>VLOOKUP($A58,Data!$C:$P,13,FALSE)</f>
        <v>45.99</v>
      </c>
      <c r="N58" s="6" t="str">
        <f t="shared" si="1"/>
        <v>https://shop.bdspublishing.com/store/bds/detail/workgroup/3-190-112955</v>
      </c>
      <c r="O58" s="6">
        <f>IFERROR(VLOOKUP($A58,Data!$C:$T,18,FALSE),"")</f>
        <v>112955</v>
      </c>
      <c r="P58" s="8" t="s">
        <v>121</v>
      </c>
    </row>
    <row r="59" spans="1:16" x14ac:dyDescent="0.25">
      <c r="A59" s="7">
        <v>9781801464024</v>
      </c>
      <c r="B59" s="12" t="str">
        <f>VLOOKUP($A59,Data!$C:$T,4,FALSE)</f>
        <v>Instant Insights: Biodiversity management practices</v>
      </c>
      <c r="C59" s="7">
        <f>VLOOKUP($A59,Data!$C:$T,3,FALSE)</f>
        <v>9781801464031</v>
      </c>
      <c r="D59" s="9" t="str">
        <f>VLOOKUP($A59,Data!$C:$T,6,FALSE)</f>
        <v>Paperback</v>
      </c>
      <c r="E59" s="9">
        <f>VLOOKUP($A59,Data!$C:$T,7,FALSE)</f>
        <v>53</v>
      </c>
      <c r="F59" s="9" t="str">
        <f>VLOOKUP($A59,Data!$C:$T,8,FALSE)</f>
        <v>Active</v>
      </c>
      <c r="G59" s="16">
        <f>VLOOKUP($A59,Data!$C:$T,9,FALSE)</f>
        <v>44670</v>
      </c>
      <c r="H59" s="12" t="str">
        <f>VLOOKUP($A59,Data!$C:$T,15,FALSE)</f>
        <v>Contributions by: Scott Day, Treelane Farms Ltd, Canada; Ademir Calegari, Agricultural Research Institute of Paraná State (IAPAR), Brazil; Alessandra Santos, Marcus Cremonesi, Lilianne Maia and Wilian Demetrio, Federal University of Paraná, Brazil; and Marie L. C. Bartz, Coimbra University, Portugal; Humberto Blanco-Canqui, University of Nebraska, USA; Alicia Cirujeda and Gabriel Pardo, Centro de Investigación y Tecnología Agroalimentaria de Aragón (CITA-Universidad de Zaragoza), Spain; Audrey Alignier, Léa Uroy and Stéphanie Aviron, INRAE, France</v>
      </c>
      <c r="I59" s="12" t="str">
        <f>VLOOKUP($A59,Data!$C:$T,16,FALSE)</f>
        <v>&lt;b&gt;This collection features four peer-reviewed literature reviews on biodiversity management practices in agriculture.&lt;/b&gt;&lt;br&gt;&lt;br&gt;The first chapter reviews biodiversity management practices and benefits in Conservation Agriculture (CA) systems. After looking at the importance of soil microorganisms, the chapter looks at how CA systems contribute to soil biological activity, particularly the way cover crops and rotations, with a no-till regime, can enrich soil and the multitude or organisms living in it.&lt;br&gt;&lt;br&gt;The second chapter synthesizes and reviews the published information on grass hedges and their soil benefits, to better understand the potential of grass hedges for managing water erosion as well as improving soil health in agricultural lands.&lt;br&gt;&lt;br&gt;The third chapter reviews research on ways of modifying the agricultural landscape to reverse the decline in a range of fauna and flora. The chapter also reviews the characteristics and types of field margins, as well as their role in agroecosystems. The chapter concludes with a discussion on managing field margins to promote insect biodiversity and rare arable plant populations.&lt;br&gt;&lt;br&gt;The final chapter considers the impact of agricultural intensification on agricultural landscapes, farming systems and biodiversity. The chapter highlights how hedgerows can contribute to the multifunctionality of agroecosystems in intensively-managed agricultural landscapes, focussing on improved pest regulation and enhanced pollination services.</v>
      </c>
      <c r="J59" s="9">
        <f>VLOOKUP($A59,Data!$C:$P,14,FALSE)</f>
        <v>126</v>
      </c>
      <c r="K59" s="9">
        <f>VLOOKUP($A59,Data!$C:$P,11,FALSE)</f>
        <v>37.99</v>
      </c>
      <c r="L59" s="9">
        <f>VLOOKUP($A59,Data!$C:$P,12,FALSE)</f>
        <v>49.99</v>
      </c>
      <c r="M59" s="9">
        <f>VLOOKUP($A59,Data!$C:$P,13,FALSE)</f>
        <v>45.99</v>
      </c>
      <c r="N59" s="6" t="str">
        <f t="shared" si="1"/>
        <v>https://shop.bdspublishing.com/store/bds/detail/workgroup/3-190-112952</v>
      </c>
      <c r="O59" s="6">
        <f>IFERROR(VLOOKUP($A59,Data!$C:$T,18,FALSE),"")</f>
        <v>112952</v>
      </c>
      <c r="P59" s="8" t="s">
        <v>121</v>
      </c>
    </row>
    <row r="60" spans="1:16" x14ac:dyDescent="0.25">
      <c r="A60" s="7">
        <v>9781801464062</v>
      </c>
      <c r="B60" s="12" t="str">
        <f>VLOOKUP($A60,Data!$C:$T,4,FALSE)</f>
        <v>Instant Insights: Integrated weed management in cereal cultivation</v>
      </c>
      <c r="C60" s="7">
        <f>VLOOKUP($A60,Data!$C:$T,3,FALSE)</f>
        <v>9781801464079</v>
      </c>
      <c r="D60" s="9" t="str">
        <f>VLOOKUP($A60,Data!$C:$T,6,FALSE)</f>
        <v>Paperback</v>
      </c>
      <c r="E60" s="9">
        <f>VLOOKUP($A60,Data!$C:$T,7,FALSE)</f>
        <v>55</v>
      </c>
      <c r="F60" s="9" t="str">
        <f>VLOOKUP($A60,Data!$C:$T,8,FALSE)</f>
        <v>Active</v>
      </c>
      <c r="G60" s="16">
        <f>VLOOKUP($A60,Data!$C:$T,9,FALSE)</f>
        <v>44670</v>
      </c>
      <c r="H60" s="12" t="str">
        <f>VLOOKUP($A60,Data!$C:$T,15,FALSE)</f>
        <v>Contributions by: Michael Widderick, Department of Agriculture and Fisheries, Australia; K. Neil Harker and John O’Donovan, Agriculture &amp; Agri-Food Canada; and Breanne Tidemann, University of Alberta, Canada; Khawar Jabran, Duzce University, Turkey, Mubshar Hussain, Bahauddin Zakariya University, Pakistan and Bhagirath Singh Chauhan, The University of Queensland, Australia; Simerjeet Kaur and Gulshan Mahajan, Punjab Agricultural University, India; and Bhagirath S. Chauhan, The University of Queensland, Australia; James M. Mwendwa, Charles Sturt University, Australia; Jeffrey D. Weidenhamer, Ashland University, USA; and Leslie A. Weston, Charles Sturt University, Australia</v>
      </c>
      <c r="I60" s="12" t="str">
        <f>VLOOKUP($A60,Data!$C:$T,16,FALSE)</f>
        <v>&lt;b&gt;This collection features five peer-reviewed literature reviews on integrated weed management in cereal cultivation.&lt;/b&gt;&lt;br&gt;&lt;br&gt;The first chapter examines the problem of weeds in barley and explains the application of integrated weed management (IWM) to barley cultivation. The chapter also outlines weed control tactics and the practical implementation of IWM in barley.&lt;br&gt;&lt;br&gt;The second chapter reviews the availability of cultural strategies which can be used in wheat cultivation as part of an IWM strategy. The chapter considers the implementation of practices that can improve crop health, including diverse crop rotations.&lt;br&gt;&lt;br&gt;The third chapter considers the impact of weeds on maize cultivation and productivity, as well as the emergence of IWM as a sustainable method of controlling weeds. The chapter assesses the efficacy of key IWM techniques, such as crop rotations.&lt;br&gt;&lt;br&gt;The fourth chapter provides a detailed assessment of the biological constraints currently impacting the productivity of rice cultivation, focusing on the issue of weeds. The chapter includes an overview of the IWM approach and its benefits.&lt;br&gt;&lt;br&gt;The final chapter focuses on competitive cereal crops and cultural strategies for weed management, including the use of weed-suppressive cultivars, post-harvest crop residues, and cover crops for management of the weed seedbank and eventual weed suppression.</v>
      </c>
      <c r="J60" s="9">
        <f>VLOOKUP($A60,Data!$C:$P,14,FALSE)</f>
        <v>118</v>
      </c>
      <c r="K60" s="9">
        <f>VLOOKUP($A60,Data!$C:$P,11,FALSE)</f>
        <v>37.99</v>
      </c>
      <c r="L60" s="9">
        <f>VLOOKUP($A60,Data!$C:$P,12,FALSE)</f>
        <v>49.99</v>
      </c>
      <c r="M60" s="9">
        <f>VLOOKUP($A60,Data!$C:$P,13,FALSE)</f>
        <v>45.99</v>
      </c>
      <c r="N60" s="6" t="str">
        <f t="shared" si="1"/>
        <v>https://shop.bdspublishing.com/store/bds/detail/workgroup/3-190-112953</v>
      </c>
      <c r="O60" s="6">
        <f>IFERROR(VLOOKUP($A60,Data!$C:$T,18,FALSE),"")</f>
        <v>112953</v>
      </c>
      <c r="P60" s="8" t="s">
        <v>121</v>
      </c>
    </row>
    <row r="61" spans="1:16" x14ac:dyDescent="0.25">
      <c r="A61" s="7">
        <v>9781801460552</v>
      </c>
      <c r="B61" s="12" t="str">
        <f>VLOOKUP($A61,Data!$C:$T,4,FALSE)</f>
        <v>Instant Insights: Improving piglet welfare</v>
      </c>
      <c r="C61" s="7">
        <f>VLOOKUP($A61,Data!$C:$T,3,FALSE)</f>
        <v>9781801460569</v>
      </c>
      <c r="D61" s="9" t="str">
        <f>VLOOKUP($A61,Data!$C:$T,6,FALSE)</f>
        <v>Paperback</v>
      </c>
      <c r="E61" s="9">
        <f>VLOOKUP($A61,Data!$C:$T,7,FALSE)</f>
        <v>18</v>
      </c>
      <c r="F61" s="9" t="str">
        <f>VLOOKUP($A61,Data!$C:$T,8,FALSE)</f>
        <v>Active</v>
      </c>
      <c r="G61" s="16">
        <f>VLOOKUP($A61,Data!$C:$T,9,FALSE)</f>
        <v>44635</v>
      </c>
      <c r="H61" s="12" t="str">
        <f>VLOOKUP($A61,Data!$C:$T,15,FALSE)</f>
        <v>Contributions by: Emma M. Baxter, Animal Behaviour and Welfare Team, Animal and Veterinary Sciences Research Group, SRUC, UK; and Sandra Edwards, Newcastle University, UK; Nicole Kemper, University of Veterinary Medicine Hannover, Germany; Arlene Garcia and John J. McGlone, Texas Tech University, USA; Andrea Luppi, Istituto Zooprofilattico Sperimentale della Lombardia e dell’Emilia Romagna (IZSLER), Italy</v>
      </c>
      <c r="I61" s="12" t="str">
        <f>VLOOKUP($A61,Data!$C:$T,16,FALSE)</f>
        <v>&lt;b&gt;This collection features four peer-reviewed literature reviews on improving piglet welfare.&lt;/b&gt;&lt;br&gt;&lt;br&gt;The first chapter reviews the main welfare challenges faced during farrowing and lactation, including the occurrence of painful husbandry procedures, such as tooth resection, tail docking and castration. The chapter also highlights various mitigation strategies that can be implemented to optimise the welfare of both sows and piglets in the farrowing environment.&lt;br&gt;&lt;br&gt;The second chapter addresses some of the main welfare concerns that can arise during the weaning and nursery stage as a result of separation between piglet and sow and exposure to a new environment. The chapter also summarises the most important fields of environmental, nutritional and social stress and how these experiences can be mitigated with the correct strategies.&lt;br&gt;&lt;br&gt;The third chapter considers the demand for improved welfare and animal handling systems from governments, non-governmental organisations and consumers. The chapter reviews recent advancements in technology that have the potential to improve animal wellbeing, profitability and performance during the weaning period.&lt;br&gt;&lt;br&gt;The final chapter discusses the main etiological agents acting in the period of transition from weaning, the risk factors for their introduction and diffusion within the farm and the main measures available for their control.</v>
      </c>
      <c r="J61" s="9">
        <f>VLOOKUP($A61,Data!$C:$P,14,FALSE)</f>
        <v>176</v>
      </c>
      <c r="K61" s="9">
        <f>VLOOKUP($A61,Data!$C:$P,11,FALSE)</f>
        <v>37.99</v>
      </c>
      <c r="L61" s="9">
        <f>VLOOKUP($A61,Data!$C:$P,12,FALSE)</f>
        <v>49.99</v>
      </c>
      <c r="M61" s="9">
        <f>VLOOKUP($A61,Data!$C:$P,13,FALSE)</f>
        <v>45.99</v>
      </c>
      <c r="N61" s="6" t="str">
        <f t="shared" si="1"/>
        <v>https://shop.bdspublishing.com/store/bds/detail/workgroup/3-190-112693</v>
      </c>
      <c r="O61" s="6">
        <f>IFERROR(VLOOKUP($A61,Data!$C:$T,18,FALSE),"")</f>
        <v>112693</v>
      </c>
      <c r="P61" s="8" t="s">
        <v>121</v>
      </c>
    </row>
    <row r="62" spans="1:16" x14ac:dyDescent="0.25">
      <c r="A62" s="7">
        <v>9781801462907</v>
      </c>
      <c r="B62" s="12" t="str">
        <f>VLOOKUP($A62,Data!$C:$T,4,FALSE)</f>
        <v>Instant Insights: Using crops as biofuel</v>
      </c>
      <c r="C62" s="7">
        <f>VLOOKUP($A62,Data!$C:$T,3,FALSE)</f>
        <v>9781801462914</v>
      </c>
      <c r="D62" s="9" t="str">
        <f>VLOOKUP($A62,Data!$C:$T,6,FALSE)</f>
        <v>Paperback</v>
      </c>
      <c r="E62" s="9">
        <f>VLOOKUP($A62,Data!$C:$T,7,FALSE)</f>
        <v>51</v>
      </c>
      <c r="F62" s="9" t="str">
        <f>VLOOKUP($A62,Data!$C:$T,8,FALSE)</f>
        <v>Active</v>
      </c>
      <c r="G62" s="16">
        <f>VLOOKUP($A62,Data!$C:$T,9,FALSE)</f>
        <v>44635</v>
      </c>
      <c r="H62" s="12" t="str">
        <f>VLOOKUP($A62,Data!$C:$T,15,FALSE)</f>
        <v>Contributions by: Hardev S. Sandhu, University of Florida, USA; B. Brian He and Dev Shrestha, University of Idaho, USA; Jean-Marc Roda, CIRAD and Universiti Putra Malaysia, Malaysia; Ulrich Thumm, University of Hohenheim, Germany; Benoît Gabrielle, AgroParisTech and Université Paris-Saclay, France; and Pietro Goglio, Wageningen University, The Netherlands and Cranfield University, UK</v>
      </c>
      <c r="I62" s="12" t="str">
        <f>VLOOKUP($A62,Data!$C:$T,16,FALSE)</f>
        <v>&lt;b&gt;This collection features five peer-reviewed literature reviews on using crops as biofuel.&lt;/b&gt;&lt;br&gt;&lt;br&gt;The first chapter reviews the key issues and challenges faced when expanding sugarcane cultivation for bioenergy, primarily, competition with food crops, loss of biodiversity, water, air and soil pollution, as well as a potential increase in pest problems.&lt;br&gt;&lt;br&gt;The second chapter describes current technologies and constraints of biodiesel production, including the need for a consistent supply of feedstock to ensure a sustainable biodiesel industry. The chapter also examines life cycle assessment (LCA) of canola/rapeseed biodiesel production.&lt;br&gt;&lt;br&gt;The third chapter addresses the sustainability of biofuels derived from palm oil and discusses the impact of their production on our ecosystems. The chapter also reviews the economics of biofuel and the levels of governmental support needed for sustainable production.&lt;br&gt;&lt;br&gt;The fourth chapter examines the potential of varying grassland types for biomass production. It details the options for use of grassland biomass, citing its suitability for combustion, pyrolysis, biorefining and for use in bioenergy applications.&lt;br&gt;&lt;br&gt;The final chapter reviews best agronomic practices for increasing overall biomass output in the face of pressing environmental changes. It also utilises the LCA framework to review strategies for crop improvement, such as crop rotations.</v>
      </c>
      <c r="J62" s="9">
        <f>VLOOKUP($A62,Data!$C:$P,14,FALSE)</f>
        <v>112</v>
      </c>
      <c r="K62" s="9">
        <f>VLOOKUP($A62,Data!$C:$P,11,FALSE)</f>
        <v>37.99</v>
      </c>
      <c r="L62" s="9">
        <f>VLOOKUP($A62,Data!$C:$P,12,FALSE)</f>
        <v>49.99</v>
      </c>
      <c r="M62" s="9">
        <f>VLOOKUP($A62,Data!$C:$P,13,FALSE)</f>
        <v>45.99</v>
      </c>
      <c r="N62" s="6" t="str">
        <f t="shared" si="1"/>
        <v>https://shop.bdspublishing.com/store/bds/detail/workgroup/3-190-112692</v>
      </c>
      <c r="O62" s="6">
        <f>IFERROR(VLOOKUP($A62,Data!$C:$T,18,FALSE),"")</f>
        <v>112692</v>
      </c>
      <c r="P62" s="8" t="s">
        <v>121</v>
      </c>
    </row>
    <row r="63" spans="1:16" x14ac:dyDescent="0.25">
      <c r="A63" s="7">
        <v>9781801462884</v>
      </c>
      <c r="B63" s="12" t="str">
        <f>VLOOKUP($A63,Data!$C:$T,4,FALSE)</f>
        <v>Instant Insights: Fungal diseases of apples</v>
      </c>
      <c r="C63" s="7">
        <f>VLOOKUP($A63,Data!$C:$T,3,FALSE)</f>
        <v>9781801462891</v>
      </c>
      <c r="D63" s="9" t="str">
        <f>VLOOKUP($A63,Data!$C:$T,6,FALSE)</f>
        <v>Paperback</v>
      </c>
      <c r="E63" s="9">
        <f>VLOOKUP($A63,Data!$C:$T,7,FALSE)</f>
        <v>50</v>
      </c>
      <c r="F63" s="9" t="str">
        <f>VLOOKUP($A63,Data!$C:$T,8,FALSE)</f>
        <v>Active</v>
      </c>
      <c r="G63" s="16">
        <f>VLOOKUP($A63,Data!$C:$T,9,FALSE)</f>
        <v>44607</v>
      </c>
      <c r="H63" s="12" t="str">
        <f>VLOOKUP($A63,Data!$C:$T,15,FALSE)</f>
        <v>Contributions by: Wayne M. Jurick II, USDA-ARS, USA; and Kerik D. Cox, Cornell University, USA; Tom Passey and Xiangming Xu, NIAB EMR, UK; Markus Kellerhals, Agroscope, Switzerland; Sara M. Villani, North Carolina State University, USA; Kerik D. Cox, Cornell University, USA; and George W. Sundin, Michigan State University, USA</v>
      </c>
      <c r="I63" s="12" t="str">
        <f>VLOOKUP($A63,Data!$C:$T,16,FALSE)</f>
        <v>&lt;b&gt;This collection features four peer-reviewed literature reviews discussing fungal diseases of apples.&lt;/b&gt;&lt;br&gt;&lt;br&gt;The first chapter discusses the main pre- and postharvest pathogens affecting apple production. The chapter also reviews recent advances in biological, chemical and cultural forms of disease management to optimise production, maintain fruit quality and enhance sustainability.&lt;br&gt;&lt;br&gt;The second chapter reviews the epidemiology of apple scab. The chapter explores the role of host resistance, as well as techniques to manage apple scab and minimise crop losses, including fungicide application and the use of biocontrol agents.&lt;br&gt;&lt;br&gt;The third chapter reviews preharvest fungal and bacterial diseases as well as viruses of tree fruit. It looks at advances in technology for pathogen detection as well as methods of integrated disease management, including biological and cultural control.&lt;br&gt;&lt;br&gt;The final chapter reviews the development of apple varieties that are resistant to a number of important diseases, including apple scab, powdery mildew, fire blight, nectria canker and Marssonina apple blotch. The chapter also considers the use of DNA-based selection techniques for developing resistance and the mechanisms on which resistance depends.</v>
      </c>
      <c r="J63" s="9">
        <f>VLOOKUP($A63,Data!$C:$P,14,FALSE)</f>
        <v>96</v>
      </c>
      <c r="K63" s="9">
        <f>VLOOKUP($A63,Data!$C:$P,11,FALSE)</f>
        <v>37.99</v>
      </c>
      <c r="L63" s="9">
        <f>VLOOKUP($A63,Data!$C:$P,12,FALSE)</f>
        <v>49.99</v>
      </c>
      <c r="M63" s="9">
        <f>VLOOKUP($A63,Data!$C:$P,13,FALSE)</f>
        <v>45.99</v>
      </c>
      <c r="N63" s="6" t="str">
        <f t="shared" si="1"/>
        <v>https://shop.bdspublishing.com/store/bds/detail/workgroup/3-190-112691</v>
      </c>
      <c r="O63" s="6">
        <f>IFERROR(VLOOKUP($A63,Data!$C:$T,18,FALSE),"")</f>
        <v>112691</v>
      </c>
      <c r="P63" s="8" t="s">
        <v>121</v>
      </c>
    </row>
    <row r="64" spans="1:16" x14ac:dyDescent="0.25">
      <c r="A64" s="7">
        <v>9781801463195</v>
      </c>
      <c r="B64" s="12" t="str">
        <f>VLOOKUP($A64,Data!$C:$T,4,FALSE)</f>
        <v>Instant Insights: Septoria tritici blotch in cereals</v>
      </c>
      <c r="C64" s="7">
        <f>VLOOKUP($A64,Data!$C:$T,3,FALSE)</f>
        <v>9781801463201</v>
      </c>
      <c r="D64" s="9" t="str">
        <f>VLOOKUP($A64,Data!$C:$T,6,FALSE)</f>
        <v>Paperback</v>
      </c>
      <c r="E64" s="9">
        <f>VLOOKUP($A64,Data!$C:$T,7,FALSE)</f>
        <v>52</v>
      </c>
      <c r="F64" s="9" t="str">
        <f>VLOOKUP($A64,Data!$C:$T,8,FALSE)</f>
        <v>Active</v>
      </c>
      <c r="G64" s="16">
        <f>VLOOKUP($A64,Data!$C:$T,9,FALSE)</f>
        <v>44607</v>
      </c>
      <c r="H64" s="12" t="str">
        <f>VLOOKUP($A64,Data!$C:$T,15,FALSE)</f>
        <v>Contributions by: S. B. Goodwin, USDA-ARS, USA; Robert S. Brueggeman, Shyam Solanki, Gazala Ameen and Karl Effertz, Washington State University, USA; Roshan Sharma Poudel, North Dakota State University, USA; and Aziz Karakaya, Ankara University, Turkey; Stephen B. Goodwin, USDA-ARS, USA; Harsh Raman, NSW Department of Primary Industries, Australia</v>
      </c>
      <c r="I64" s="12" t="str">
        <f>VLOOKUP($A64,Data!$C:$T,16,FALSE)</f>
        <v>&lt;b&gt;This collection features four peer-reviewed reviews of septoria tritici blotch in cereals.&lt;/b&gt;&lt;br&gt;&lt;br&gt;The first chapter reviews the various methods for managing septoria tritici blotch (STB), from the the use of fungicides to marker-assisted breeding for increased resistance to STB. It also surveys research on the molecular basis of host-pathogen interactions in STB.&lt;br&gt;&lt;br&gt;The second chapter reviews current research on the main fungal diseases affecting barley, focussing on biotrophic foliar diseases, such as stem rust and powdery mildew, as well as necrotrophic diseases, such as septoria tritici blotch and fusarium head blight. The chapter also discusses the implications for achieving sustainable resistance to the pathogens responsible for these diseases.&lt;br&gt;&lt;br&gt;The third chapter addresses advances in understanding the epidemiology of septoria tritici blotch in the major cereal crops. The chapter also reviews the taxonomy and life cycle of Zymoseptoria tritici - the cause of septoria tritici blotch, as well as the economic impact of the pathogen.&lt;br&gt;&lt;br&gt;The final chapter reviews recent research on genetic resistance loci and breeding strategies based on both conventional and biotechnology-based breeding approaches to achieve durable resistance to septoria tritici blotch infection, whilst simultaneously minimising the risk of grain yield losses.</v>
      </c>
      <c r="J64" s="9">
        <f>VLOOKUP($A64,Data!$C:$P,14,FALSE)</f>
        <v>164</v>
      </c>
      <c r="K64" s="9">
        <f>VLOOKUP($A64,Data!$C:$P,11,FALSE)</f>
        <v>37.99</v>
      </c>
      <c r="L64" s="9">
        <f>VLOOKUP($A64,Data!$C:$P,12,FALSE)</f>
        <v>49.99</v>
      </c>
      <c r="M64" s="9">
        <f>VLOOKUP($A64,Data!$C:$P,13,FALSE)</f>
        <v>45.99</v>
      </c>
      <c r="N64" s="6" t="str">
        <f t="shared" si="1"/>
        <v>https://shop.bdspublishing.com/store/bds/detail/workgroup/3-190-112690</v>
      </c>
      <c r="O64" s="6">
        <f>IFERROR(VLOOKUP($A64,Data!$C:$T,18,FALSE),"")</f>
        <v>112690</v>
      </c>
      <c r="P64" s="8" t="s">
        <v>121</v>
      </c>
    </row>
    <row r="65" spans="1:16" x14ac:dyDescent="0.25">
      <c r="A65" s="7">
        <v>9781801462860</v>
      </c>
      <c r="B65" s="12" t="str">
        <f>VLOOKUP($A65,Data!$C:$T,4,FALSE)</f>
        <v>Instant Insights: Improving water management in crop cultivation</v>
      </c>
      <c r="C65" s="7">
        <f>VLOOKUP($A65,Data!$C:$T,3,FALSE)</f>
        <v>9781801462877</v>
      </c>
      <c r="D65" s="9" t="str">
        <f>VLOOKUP($A65,Data!$C:$T,6,FALSE)</f>
        <v>Paperback</v>
      </c>
      <c r="E65" s="9">
        <f>VLOOKUP($A65,Data!$C:$T,7,FALSE)</f>
        <v>49</v>
      </c>
      <c r="F65" s="9" t="str">
        <f>VLOOKUP($A65,Data!$C:$T,8,FALSE)</f>
        <v>Active</v>
      </c>
      <c r="G65" s="16">
        <f>VLOOKUP($A65,Data!$C:$T,9,FALSE)</f>
        <v>44551</v>
      </c>
      <c r="H65" s="12" t="str">
        <f>VLOOKUP($A65,Data!$C:$T,15,FALSE)</f>
        <v>Contributions by: Amir Hagverdi, University of California-Riverside, USA; and Brian G. Leib, University of Tennessee-Knoxville, USA; Susan A. O’Shaughnessy, USDA-ARS, USA; and Manuel A. Andrade, Oak Ridge Institute for Science and Education, USA; Q. Xue, J. Rudd, J. Bell, T. Marek and S. Liu, Texas A&amp;M AgriLife Research and Extension Center at Amarillo, USA; D. S. Gaydon, CSIRO Agriculture, Australia; Jourdan Bell, Texas A&amp;M AgriLife Research and Extension Center, USA; Robert C. Schwartz, USDA-ARS Conservation and Production Research Laboratory, USA; Kevin McInnes, Texas A&amp;M University, USA; Qingwu Xue and Dana Porter, Texas A&amp;M AgriLife Research and Extension Center, USA</v>
      </c>
      <c r="I65" s="12" t="str">
        <f>VLOOKUP($A65,Data!$C:$T,16,FALSE)</f>
        <v>&lt;b&gt;This specially curated collection features five reviews of current and key research on improving water management in crop cultivation.&lt;/b&gt;&lt;br&gt;&lt;br&gt;The first chapter focuses on site-specific variable rate irrigation systems utilised across agriculture and examines site-specific data acquisition and mining approaches, such as soil mapping and zone delineation.&lt;br&gt;&lt;br&gt;The second chapter considers the main deficit irrigation strategies used in agriculture to improve crop water productivity. It also explores the status of site-specific irrigation management and its role in minimizing agricultural water use.&lt;br&gt;&lt;br&gt;The third chapter reviews progress in winter wheat water management and water-use efficiency (WUE), drawing on long-term field experiments in the U.S. southern Great Plains. It discusses the key relationships between yield, evapotranspiration, WUE and best management practices.&lt;br&gt;&lt;br&gt;The fourth chapter considers the key techniques for improving rice water productivity through enhanced irrigation practices aiming to reduce irrigation water use in rice cultivation, such as the Alternate Wetting and Drying technique.&lt;br&gt;&lt;br&gt;The final chapter examines the main irrigation methods used in dryland sorghum production. It also reviews the relationship between soil properties and irrigation management.</v>
      </c>
      <c r="J65" s="9">
        <f>VLOOKUP($A65,Data!$C:$P,14,FALSE)</f>
        <v>112</v>
      </c>
      <c r="K65" s="9">
        <f>VLOOKUP($A65,Data!$C:$P,11,FALSE)</f>
        <v>37.99</v>
      </c>
      <c r="L65" s="9">
        <f>VLOOKUP($A65,Data!$C:$P,12,FALSE)</f>
        <v>49.99</v>
      </c>
      <c r="M65" s="9">
        <f>VLOOKUP($A65,Data!$C:$P,13,FALSE)</f>
        <v>45.99</v>
      </c>
      <c r="N65" s="6" t="str">
        <f t="shared" si="1"/>
        <v>https://shop.bdspublishing.com/store/bds/detail/workgroup/3-190-112264</v>
      </c>
      <c r="O65" s="6">
        <f>IFERROR(VLOOKUP($A65,Data!$C:$T,18,FALSE),"")</f>
        <v>112264</v>
      </c>
      <c r="P65" s="8" t="s">
        <v>121</v>
      </c>
    </row>
    <row r="66" spans="1:16" x14ac:dyDescent="0.25">
      <c r="A66" s="7">
        <v>9781801462846</v>
      </c>
      <c r="B66" s="12" t="str">
        <f>VLOOKUP($A66,Data!$C:$T,4,FALSE)</f>
        <v>Instant Insights: Soil health indicators</v>
      </c>
      <c r="C66" s="7">
        <f>VLOOKUP($A66,Data!$C:$T,3,FALSE)</f>
        <v>9781801462853</v>
      </c>
      <c r="D66" s="9" t="str">
        <f>VLOOKUP($A66,Data!$C:$T,6,FALSE)</f>
        <v>Paperback</v>
      </c>
      <c r="E66" s="9">
        <f>VLOOKUP($A66,Data!$C:$T,7,FALSE)</f>
        <v>48</v>
      </c>
      <c r="F66" s="9" t="str">
        <f>VLOOKUP($A66,Data!$C:$T,8,FALSE)</f>
        <v>Active</v>
      </c>
      <c r="G66" s="16">
        <f>VLOOKUP($A66,Data!$C:$T,9,FALSE)</f>
        <v>44551</v>
      </c>
      <c r="H66" s="12" t="str">
        <f>VLOOKUP($A66,Data!$C:$T,15,FALSE)</f>
        <v>Contributions by: Elizabeth Stockdale, NIAB, UK; Paul Hargreaves, Scotland’s Rural College (SRUC), UK; and Anne Bhogal, ADAS Gleadthorpe, UK; A. Fortuna, Washington State University, USA; A. Bhowmik, Pennsylvania State University, USA; and A. Bary and C. Cogger, Washington State University, USA; Eleanor E. Campbell, University of New Hampshire, USA; and John L. Field and Keith Paustian, Colorado State University, USA; Jacqueline L. Stroud, formerly Rothamsted Research, UK</v>
      </c>
      <c r="I66" s="12" t="str">
        <f>VLOOKUP($A66,Data!$C:$T,16,FALSE)</f>
        <v>&lt;b&gt;This collection features four peer-reviewed literature reviews on soil health indicators.&lt;/b&gt;&lt;br&gt;&lt;br&gt;The first chapter describes indicators and frameworks for soil health currently in use. It evaluates the principles underpinning current approaches to monitoring soil quality/health and shows these principles have been applied in the development of a practical soil health toolkit for use by UK farmers.&lt;br&gt;&lt;br&gt;The second chapter reviews the range of physical, chemical and biological indicators of soil health and how they can be used in practice. It focusses on measuring soil health in organic vegetable cultivation and, in particular, ways of measuring the effects of adding organic amendments to improve soil health.&lt;br&gt;&lt;br&gt;The third chapter discusses key issues in soil organic carbon (SOM) modelling and the development of increasingly sophisticated, dynamic SOM models. It looks at the role of SOM models in improving soil health monitoring and developing decision support tools for farmers&lt;br&gt;&lt;br&gt;The final chapter reviews current challenges in collecting more systematic and reliable data on earthworm communities, including issues in identifying different earthworm groups. It includes a case study on developing a robust method for accurate measurement of earthworm communities in soil in assessing and improving soil health.</v>
      </c>
      <c r="J66" s="9">
        <f>VLOOKUP($A66,Data!$C:$P,14,FALSE)</f>
        <v>120</v>
      </c>
      <c r="K66" s="9">
        <f>VLOOKUP($A66,Data!$C:$P,11,FALSE)</f>
        <v>37.99</v>
      </c>
      <c r="L66" s="9">
        <f>VLOOKUP($A66,Data!$C:$P,12,FALSE)</f>
        <v>49.99</v>
      </c>
      <c r="M66" s="9">
        <f>VLOOKUP($A66,Data!$C:$P,13,FALSE)</f>
        <v>45.99</v>
      </c>
      <c r="N66" s="6" t="str">
        <f t="shared" ref="N66:N97" si="2">CONCATENATE(P66,O66)</f>
        <v>https://shop.bdspublishing.com/store/bds/detail/workgroup/3-190-112265</v>
      </c>
      <c r="O66" s="6">
        <f>IFERROR(VLOOKUP($A66,Data!$C:$T,18,FALSE),"")</f>
        <v>112265</v>
      </c>
      <c r="P66" s="8" t="s">
        <v>121</v>
      </c>
    </row>
    <row r="67" spans="1:16" x14ac:dyDescent="0.25">
      <c r="A67" s="7">
        <v>9781801462808</v>
      </c>
      <c r="B67" s="12" t="str">
        <f>VLOOKUP($A67,Data!$C:$T,4,FALSE)</f>
        <v>Instant Insights: Conservation tillage in agriculture</v>
      </c>
      <c r="C67" s="7">
        <f>VLOOKUP($A67,Data!$C:$T,3,FALSE)</f>
        <v>9781801462815</v>
      </c>
      <c r="D67" s="9" t="str">
        <f>VLOOKUP($A67,Data!$C:$T,6,FALSE)</f>
        <v>Paperback</v>
      </c>
      <c r="E67" s="9">
        <f>VLOOKUP($A67,Data!$C:$T,7,FALSE)</f>
        <v>46</v>
      </c>
      <c r="F67" s="9" t="str">
        <f>VLOOKUP($A67,Data!$C:$T,8,FALSE)</f>
        <v>Active</v>
      </c>
      <c r="G67" s="16">
        <f>VLOOKUP($A67,Data!$C:$T,9,FALSE)</f>
        <v>44544</v>
      </c>
      <c r="H67" s="12" t="str">
        <f>VLOOKUP($A67,Data!$C:$T,15,FALSE)</f>
        <v>Contributions by: Maike Krauss and Paul Mäder, Research Institute of Organic Agriculture (FiBL), Switzerland; Joséphine Peigné, ISARA-Lyon, France; and Julia Cooper, Newcastle University, UK; Theodor Friedrich, Food and Agriculture Organization of the United Nations (FAO), Italy; Michele Pisante, University of Teramo, Italy; Angelica Galieni, Council for Agricultural Research and Economics and Research Centre for Vegetable and Ornamental Crops, Italy; Gottlieb Basch, University of Évora, Portugal; Theodor Friedrich, Food and Agriculture Organization of the United Nations (FAO), Italy; and Fabio Stagnari, University of Teramo, Italy; Wade E. Thomason, Bee Khim Chim and Mark S. Reiter, Virginia Tech University, USA; Vijesh Krishna, Georg-August University of Göttingen, Germany; Alwin Keil, International Maize and Wheat Improvement Center (CIMMYT), India; Sreejith Aravindakshan, Wageningen University, The Netherlands; and Mukesh Meena, Indian Institute of Soil and Water Conservation, India</v>
      </c>
      <c r="I67" s="12" t="str">
        <f>VLOOKUP($A67,Data!$C:$T,16,FALSE)</f>
        <v>&lt;b&gt;This collection features five peer-reviewed literature reviews on conservation tillage in agriculture.&lt;/b&gt;&lt;br&gt;&lt;br&gt;The first chapter reviews types of tillage and soil disturbance and how different soil management techniques affect the cropping cycle. The chapter also discusses how soil disturbance can be minimised during key farming operations.&lt;br&gt;&lt;br&gt;The second chapter describes the principles of Conservation Agriculture (CA), looking primarily at soil management. It also examines the key concepts of no-tillage agriculture, as well as the environmental and economic benefits these techniques offer.&lt;br&gt;&lt;br&gt;The third chapter discusses the role of conservation tillage in organic farming, reviewing over 20 years of practical, on-farm research. It outlines the main benefits associated with conservation tillage, whilst also considering the challenges that arise with its implementation and how these can be addressed.&lt;br&gt;&lt;br&gt;The fourth chapter explores the emergence of conservation tillage (CT) as an innovation to address stagnant wheat yields in the Indo-Gangetic Plains of South Asia. The chapter explores the benefits of CT for soil health and crop yields, and highlights current obstacles facing region-wide adoption of CT.&lt;br&gt;&lt;br&gt;The final chapter reviews the advantages of zero-till maize cultivation, including reduced soil erosion and nutrient losses. It also summarises best management practices to optimise zero-till maize systems.</v>
      </c>
      <c r="J67" s="9">
        <f>VLOOKUP($A67,Data!$C:$P,14,FALSE)</f>
        <v>118</v>
      </c>
      <c r="K67" s="9">
        <f>VLOOKUP($A67,Data!$C:$P,11,FALSE)</f>
        <v>37.99</v>
      </c>
      <c r="L67" s="9">
        <f>VLOOKUP($A67,Data!$C:$P,12,FALSE)</f>
        <v>49.99</v>
      </c>
      <c r="M67" s="9">
        <f>VLOOKUP($A67,Data!$C:$P,13,FALSE)</f>
        <v>45.99</v>
      </c>
      <c r="N67" s="6" t="str">
        <f t="shared" si="2"/>
        <v>https://shop.bdspublishing.com/store/bds/detail/workgroup/3-190-112079</v>
      </c>
      <c r="O67" s="6">
        <f>IFERROR(VLOOKUP($A67,Data!$C:$T,18,FALSE),"")</f>
        <v>112079</v>
      </c>
      <c r="P67" s="8" t="s">
        <v>121</v>
      </c>
    </row>
    <row r="68" spans="1:16" x14ac:dyDescent="0.25">
      <c r="A68" s="7">
        <v>9781801462822</v>
      </c>
      <c r="B68" s="12" t="str">
        <f>VLOOKUP($A68,Data!$C:$T,4,FALSE)</f>
        <v>Instant Insights: Tropical agroforestry</v>
      </c>
      <c r="C68" s="7">
        <f>VLOOKUP($A68,Data!$C:$T,3,FALSE)</f>
        <v>9781801462839</v>
      </c>
      <c r="D68" s="9" t="str">
        <f>VLOOKUP($A68,Data!$C:$T,6,FALSE)</f>
        <v>Paperback</v>
      </c>
      <c r="E68" s="9">
        <f>VLOOKUP($A68,Data!$C:$T,7,FALSE)</f>
        <v>47</v>
      </c>
      <c r="F68" s="9" t="str">
        <f>VLOOKUP($A68,Data!$C:$T,8,FALSE)</f>
        <v>Active</v>
      </c>
      <c r="G68" s="16">
        <f>VLOOKUP($A68,Data!$C:$T,9,FALSE)</f>
        <v>44544</v>
      </c>
      <c r="H68" s="12" t="str">
        <f>VLOOKUP($A68,Data!$C:$T,15,FALSE)</f>
        <v>Contributions by: John Lynam, Independent Consultant; Lindsey Norgrove, Tabea Allen and Ata Davatgar, Bern University of Life Sciences, Switzerland; Rolando Cerda, CATIE (Centro Agronómico Tropical de Investigación y Enseñanza), Costa Rica; Luis Orozco-Aguilar, The University of Melbourne, Australia; Norvin Sepúlveda, CATIE (Centro Agronómico Tropical de Investigación y Enseñanza), Costa Rica; Jenny Ordoñez and Geovana Carreño-Rocabado, CATIE (Centro Agronómico Tropical de Investigación y Enseñanza) and World Agroforestry Centre (ICRAF), Costa Rica; and Freddy Amores, Willan Caicedo, Samuel Oblitas and Eduardo Somarriba, CATIE (Centro Agronómico Tropical de Investigación y Enseñanza), Costa Rica; Eduardo Somarriba, CATIE, Costa Rica; Luis Orozco-Aguilar, University of Melbourne, Australia; Rolando Cerda, CATIE, Costa Rica; and Arlene López-Sampson, James Cook University, Australia</v>
      </c>
      <c r="I68" s="12" t="str">
        <f>VLOOKUP($A68,Data!$C:$T,16,FALSE)</f>
        <v>&lt;b&gt;This collection features four peer-reviewed literature reviews on tropical agroforestry.&lt;/b&gt;&lt;br&gt;&lt;br&gt;The first chapter addresses the challenges associated with incorporating agroforestry into agroecological intensification and sustainable landscapes. The chapter also considers the challenge of developing policies in support of agroforestry, and the challenge of developing agroforestry at scale.&lt;br&gt;&lt;br&gt;The second chapter reviews to what extent agroforests are able to meet the objectives of sustainable forest management, focusing on biodiversity conservation, supply of forest products and carbon capture. The chapter also highlights the potential limits of system intensification in delivering ecosystem goods and services.&lt;br&gt;&lt;br&gt;The third chapter presents an overview of the ecosystem services that can be delivered by tropical agroforestry systems. The chapter presents practical approaches for trade-off analysis between ecosystem services and plant biodiversity for better design (or redesign) and how management of agroforestry systems can be optimised.&lt;br&gt;&lt;br&gt;The final chapter summarises the importance of cocoa-based agroforestry systems to global agricultural landscapes. The chapter reviews the different cocoa system technologies (e.g. cocoa-timber systems) and presents a four-step guide for analysing the shade canopy of shaded cocoa systems to ensure a diverse, resilient agroforestry system is in place.</v>
      </c>
      <c r="J68" s="9">
        <f>VLOOKUP($A68,Data!$C:$P,14,FALSE)</f>
        <v>136</v>
      </c>
      <c r="K68" s="9">
        <f>VLOOKUP($A68,Data!$C:$P,11,FALSE)</f>
        <v>37.99</v>
      </c>
      <c r="L68" s="9">
        <f>VLOOKUP($A68,Data!$C:$P,12,FALSE)</f>
        <v>49.99</v>
      </c>
      <c r="M68" s="9">
        <f>VLOOKUP($A68,Data!$C:$P,13,FALSE)</f>
        <v>45.99</v>
      </c>
      <c r="N68" s="6" t="str">
        <f t="shared" si="2"/>
        <v>https://shop.bdspublishing.com/store/bds/detail/workgroup/3-190-112080</v>
      </c>
      <c r="O68" s="6">
        <f>IFERROR(VLOOKUP($A68,Data!$C:$T,18,FALSE),"")</f>
        <v>112080</v>
      </c>
      <c r="P68" s="8" t="s">
        <v>121</v>
      </c>
    </row>
    <row r="69" spans="1:16" x14ac:dyDescent="0.25">
      <c r="A69" s="7">
        <v>9781801462235</v>
      </c>
      <c r="B69" s="12" t="str">
        <f>VLOOKUP($A69,Data!$C:$T,4,FALSE)</f>
        <v>Instant Insights: Ensuring animal welfare during transport and slaughter</v>
      </c>
      <c r="C69" s="7">
        <f>VLOOKUP($A69,Data!$C:$T,3,FALSE)</f>
        <v>9781801462242</v>
      </c>
      <c r="D69" s="9" t="str">
        <f>VLOOKUP($A69,Data!$C:$T,6,FALSE)</f>
        <v>Paperback</v>
      </c>
      <c r="E69" s="9">
        <f>VLOOKUP($A69,Data!$C:$T,7,FALSE)</f>
        <v>45</v>
      </c>
      <c r="F69" s="9" t="str">
        <f>VLOOKUP($A69,Data!$C:$T,8,FALSE)</f>
        <v>Active</v>
      </c>
      <c r="G69" s="16">
        <f>VLOOKUP($A69,Data!$C:$T,9,FALSE)</f>
        <v>44516</v>
      </c>
      <c r="H69" s="12" t="str">
        <f>VLOOKUP($A69,Data!$C:$T,15,FALSE)</f>
        <v>Contributions by: Jan Shearer, Iowa State University, USA; Carmen Gallo and Ana Strappini, Animal Welfare Programme, Faculty of Veterinary Science, Universidad Austral de Chile, Chile; Luigi Faucitano, Agriculture and Agri-Food Canada, Canada; and Antonio Velarde, Institute of Agrifood Research and Technology, Spain; Dorothy McKeegan, Institute of Biodiversity, Animal Health and Comparative Medicine, University of Glasgow, UK; and Jessica Martin, The Royal (Dick) School of Veterinary Studies and The Roslin Institute, University of Edinburgh, UK; P. H. Hemsworth and E. C. Jongman, University of Melbourne, Australia</v>
      </c>
      <c r="I69" s="12" t="str">
        <f>VLOOKUP($A69,Data!$C:$T,16,FALSE)</f>
        <v>&lt;b&gt;This collection features five peer-reviewed literature reviews on ensuring animal welfare during transport and slaughter.&lt;/b&gt;&lt;br&gt;&lt;br&gt;The first chapter examines the impact of transport on beef and dairy cattle, as well as the effects of transport on carcass quality issues, such as bruising and dark cutting beef. It details how conditions can be optimised to ensure the welfare needs of the animal are met during all stages of transport.&lt;br&gt;&lt;br&gt;The second chapter reviews the legislation and codes of practice surrounding the transport and slaughter of cows to be culled as a result of disease or the development of health conditions such as lameness.&lt;br&gt;&lt;br&gt;The third chapter considers the effects of transport, handling and slaughter practices on pigs as well as physiological effects on carcass and meat quality.&lt;br&gt;&lt;br&gt;The fourth chapter explores current approaches used to stun poultry before slaughter, including electrical stunning and controlled atmosphere stunning. The chapter reviews the associated risks and benefits of each approach to overall bird health and welfare.&lt;br&gt;&lt;br&gt;The final chapter reviews the main welfare issues associated with management of sheep once they leave the farm, including transport by road and sea, use of holding facilities as well as handling and stunning of sheep at abattoirs.</v>
      </c>
      <c r="J69" s="9">
        <f>VLOOKUP($A69,Data!$C:$P,14,FALSE)</f>
        <v>176</v>
      </c>
      <c r="K69" s="9">
        <f>VLOOKUP($A69,Data!$C:$P,11,FALSE)</f>
        <v>37.99</v>
      </c>
      <c r="L69" s="9">
        <f>VLOOKUP($A69,Data!$C:$P,12,FALSE)</f>
        <v>49.99</v>
      </c>
      <c r="M69" s="9">
        <f>VLOOKUP($A69,Data!$C:$P,13,FALSE)</f>
        <v>45.99</v>
      </c>
      <c r="N69" s="6" t="str">
        <f t="shared" si="2"/>
        <v>https://shop.bdspublishing.com/store/bds/detail/workgroup/3-190-111318</v>
      </c>
      <c r="O69" s="6">
        <f>IFERROR(VLOOKUP($A69,Data!$C:$T,18,FALSE),"")</f>
        <v>111318</v>
      </c>
      <c r="P69" s="8" t="s">
        <v>121</v>
      </c>
    </row>
    <row r="70" spans="1:16" x14ac:dyDescent="0.25">
      <c r="A70" s="7">
        <v>9781801462211</v>
      </c>
      <c r="B70" s="12" t="str">
        <f>VLOOKUP($A70,Data!$C:$T,4,FALSE)</f>
        <v>Instant Insights: Poultry housing systems</v>
      </c>
      <c r="C70" s="7">
        <f>VLOOKUP($A70,Data!$C:$T,3,FALSE)</f>
        <v>9781801462228</v>
      </c>
      <c r="D70" s="9" t="str">
        <f>VLOOKUP($A70,Data!$C:$T,6,FALSE)</f>
        <v>Paperback</v>
      </c>
      <c r="E70" s="9">
        <f>VLOOKUP($A70,Data!$C:$T,7,FALSE)</f>
        <v>44</v>
      </c>
      <c r="F70" s="9" t="str">
        <f>VLOOKUP($A70,Data!$C:$T,8,FALSE)</f>
        <v>Active</v>
      </c>
      <c r="G70" s="16">
        <f>VLOOKUP($A70,Data!$C:$T,9,FALSE)</f>
        <v>44516</v>
      </c>
      <c r="H70" s="12" t="str">
        <f>VLOOKUP($A70,Data!$C:$T,15,FALSE)</f>
        <v>Contributions by: Victoria Sandilands, Scotland’s Rural College (SRUC), UK; Deana R. Jones, US Department of Agriculture, Agricultural Research Service, USA; Ingrid C. de Jong and Rick A. van Emous, Wageningen Livestock Research, The Netherlands; Inma Estevez, Neiker-Tecnalia and Ikerbasque (The Basque Foundation for Science), Spain; and Ruth C. Newberry, Norwegian University of Life Sciences, Norway; Lars Schrader and Julia Malchow, Institute of Animal Welfare and Animal Husbandry – Friedrich-Loeffler-Institut, Germany</v>
      </c>
      <c r="I70" s="12" t="str">
        <f>VLOOKUP($A70,Data!$C:$T,16,FALSE)</f>
        <v>&lt;b&gt;This collection features five peer-reviewed literature reviews on poultry housing systems.&lt;/b&gt;&lt;br&gt;&lt;br&gt;The first chapter reviews current poultry housing systems and the recent emergence of enriched cages and cage-free systems. It explores the impact of conventional cages on bird health and welfare, looking primarily at bone health.&lt;br&gt;&lt;br&gt;The second chapter examines the impact of different housing systems on the safety and quality of eggs. It reviews how hen housing and flock management can affect indicator populations, foodborne pathogens and chemical contamination.&lt;br&gt;&lt;br&gt;The third chapter considers the relationship between housing conditions and management in the rearing and production of broilers. It reviews the major welfare issues related to the housing of broilers, including feed and water restriction.&lt;br&gt;&lt;br&gt;The fourth chapter discusses current environmental enrichment strategies implemented in poultry production. The chapter details the benefits of these strategies, as well as their role in contributing to more sustainable production models.&lt;br&gt;&lt;br&gt;The final chapter reviews current knowledge on perching behaviour of chickens, as well as the associated risks to bird health and welfare that arise with the use of elevated structures, such as keel bone damage.</v>
      </c>
      <c r="J70" s="9">
        <f>VLOOKUP($A70,Data!$C:$P,14,FALSE)</f>
        <v>138</v>
      </c>
      <c r="K70" s="9">
        <f>VLOOKUP($A70,Data!$C:$P,11,FALSE)</f>
        <v>37.99</v>
      </c>
      <c r="L70" s="9">
        <f>VLOOKUP($A70,Data!$C:$P,12,FALSE)</f>
        <v>49.99</v>
      </c>
      <c r="M70" s="9">
        <f>VLOOKUP($A70,Data!$C:$P,13,FALSE)</f>
        <v>45.99</v>
      </c>
      <c r="N70" s="6" t="str">
        <f t="shared" si="2"/>
        <v>https://shop.bdspublishing.com/store/bds/detail/workgroup/3-190-111317</v>
      </c>
      <c r="O70" s="6">
        <f>IFERROR(VLOOKUP($A70,Data!$C:$T,18,FALSE),"")</f>
        <v>111317</v>
      </c>
      <c r="P70" s="8" t="s">
        <v>121</v>
      </c>
    </row>
    <row r="71" spans="1:16" x14ac:dyDescent="0.25">
      <c r="A71" s="7">
        <v>9781801462112</v>
      </c>
      <c r="B71" s="12" t="str">
        <f>VLOOKUP($A71,Data!$C:$T,4,FALSE)</f>
        <v>Instant Insights: Decision support systems in agriculture</v>
      </c>
      <c r="C71" s="7">
        <f>VLOOKUP($A71,Data!$C:$T,3,FALSE)</f>
        <v>9781801462129</v>
      </c>
      <c r="D71" s="9" t="str">
        <f>VLOOKUP($A71,Data!$C:$T,6,FALSE)</f>
        <v>Paperback</v>
      </c>
      <c r="E71" s="9">
        <f>VLOOKUP($A71,Data!$C:$T,7,FALSE)</f>
        <v>40</v>
      </c>
      <c r="F71" s="9" t="str">
        <f>VLOOKUP($A71,Data!$C:$T,8,FALSE)</f>
        <v>Active</v>
      </c>
      <c r="G71" s="16">
        <f>VLOOKUP($A71,Data!$C:$T,9,FALSE)</f>
        <v>44453</v>
      </c>
      <c r="H71" s="12" t="str">
        <f>VLOOKUP($A71,Data!$C:$T,15,FALSE)</f>
        <v>Contributions by: Matt Aitkenhead, The James Hutton Institute, UK; B. Sailaja, Ch. Padmavathi, D. Krishnaveni, G. Katti, D. Subrahmanyam, M. S. Prasad, S. Gayatri and S. R. Voleti, ICAR-Indian Institute of Rice Research, India; Oliver Körner, Leibniz Institute of Vegetable and Ornamental Crops (IGZ), Germany; Nicolas Tremblay, Agriculture and Agri-Food Canada, Canada; Clyde W. Fraisse, University of Florida-Gainesville, USA; Norman E. Breuer, Catholic University Nuestra Señora de la Asunción, Paraguay; and Victor Cabrera, University of Wisconsin-Madison, USA</v>
      </c>
      <c r="I71" s="12" t="str">
        <f>VLOOKUP($A71,Data!$C:$T,16,FALSE)</f>
        <v>&lt;b&gt;This collection features five peer-reviewed literature reviews on decision support systems (DSS) in agriculture.&lt;/b&gt;&lt;br&gt;&lt;br&gt;The first chapter provides a review of DSS in agriculture, whilst addressing the key questions surrounding their use for farm soil and crop management. The different aspects of agricultural DSS design, implementation and operation are also discussed.&lt;br&gt;&lt;br&gt;The second chapter assesses the role of DSS for pest monitoring and management through information technology such as, remote sensing, GIS, spectral indices, image-based diagnostics, and phenology-based degree day models.&lt;br&gt;&lt;br&gt;The third chapter discusses the potential of implementing DSS within the growing mechanisation in greenhouses. It examines differences in development and application of deterministic explanatory and data-based models for real-time control and DSS.&lt;br&gt;&lt;br&gt;The fourth chapter explores the key issues associated with deploying DSS in precision agriculture, whilst also considering their human and social aspects. The chapter also considers how future research on DSS can be moulded to improve productivity in a precision agriculture setting.&lt;br&gt;&lt;br&gt;The final chapter outlines the importance of a participatory approach in DSS development, whilst also offering examples of climate-based DSS for crop and land management, pest and disease management, and livestock (dairy) management.</v>
      </c>
      <c r="J71" s="9">
        <f>VLOOKUP($A71,Data!$C:$P,14,FALSE)</f>
        <v>148</v>
      </c>
      <c r="K71" s="9">
        <f>VLOOKUP($A71,Data!$C:$P,11,FALSE)</f>
        <v>37.99</v>
      </c>
      <c r="L71" s="9">
        <f>VLOOKUP($A71,Data!$C:$P,12,FALSE)</f>
        <v>49.99</v>
      </c>
      <c r="M71" s="9">
        <f>VLOOKUP($A71,Data!$C:$P,13,FALSE)</f>
        <v>45.99</v>
      </c>
      <c r="N71" s="6" t="str">
        <f t="shared" si="2"/>
        <v>https://shop.bdspublishing.com/store/bds/detail/workgroup/3-190-110303</v>
      </c>
      <c r="O71" s="6">
        <f>IFERROR(VLOOKUP($A71,Data!$C:$T,18,FALSE),"")</f>
        <v>110303</v>
      </c>
      <c r="P71" s="8" t="s">
        <v>121</v>
      </c>
    </row>
    <row r="72" spans="1:16" x14ac:dyDescent="0.25">
      <c r="A72" s="7">
        <v>9781801462136</v>
      </c>
      <c r="B72" s="12" t="str">
        <f>VLOOKUP($A72,Data!$C:$T,4,FALSE)</f>
        <v>Instant Insights: Fertiliser use in agriculture</v>
      </c>
      <c r="C72" s="7">
        <f>VLOOKUP($A72,Data!$C:$T,3,FALSE)</f>
        <v>9781801462143</v>
      </c>
      <c r="D72" s="9" t="str">
        <f>VLOOKUP($A72,Data!$C:$T,6,FALSE)</f>
        <v>Paperback</v>
      </c>
      <c r="E72" s="9">
        <f>VLOOKUP($A72,Data!$C:$T,7,FALSE)</f>
        <v>41</v>
      </c>
      <c r="F72" s="9" t="str">
        <f>VLOOKUP($A72,Data!$C:$T,8,FALSE)</f>
        <v>Active</v>
      </c>
      <c r="G72" s="16">
        <f>VLOOKUP($A72,Data!$C:$T,9,FALSE)</f>
        <v>44453</v>
      </c>
      <c r="H72" s="12" t="str">
        <f>VLOOKUP($A72,Data!$C:$T,15,FALSE)</f>
        <v>Contributions by: Lidia Sas Paszt and Slawomir Gluszek, Research Institute of Horticulture, Poland; Bijay-Singh, Punjab Agricultural University, India; Bryan G. Hopkins, Brigham Young University, USA; Dhahi Al-Shammari, Patrick Filippi, James P. Moloney, Niranjan S. Wimalathunge, Brett M. Whelan and Thomas F. A. Bishop, The University of Sydney, Australia; Victoria Fernández, Technical University of Madrid, Spain; and Héctor A. Bahamonde, Instituto Nacional de Tecnología Agropecuaria (INTA), Argentina</v>
      </c>
      <c r="I72" s="12" t="str">
        <f>VLOOKUP($A72,Data!$C:$T,16,FALSE)</f>
        <v>&lt;b&gt;This collection features five peer-reviewed literature reviews on fertiliser use in agriculture.&lt;/b&gt;&lt;br&gt;&lt;br&gt;The first chapter examines the role of biofertilizers and consortia of microorganisms to improve the effectiveness of organic fertilization, before moving on to consider the use of animal excrement, including manures, slurry and guano.&lt;br&gt;&lt;br&gt;The second chapter assesses the management of mineral fertilisers and organic manures in relation to its effects on soil health in terms of soil organic carbon and nitrogen, soil acidification and soil microbiology.&lt;br&gt;&lt;br&gt;The third chapter discusses the history, current status, and future needs of fertilizer developments in light of the goal of achieving global sustainability. It reviews developments in using efficient fertilizer sources to meet the needs of advancing yields of modern crop cultivars/hybrids.&lt;br&gt;&lt;br&gt;The fourth chapter reviews some of the approaches used by decision support systems to determine fertiliser application decisions. The chapter highlights direct methods and indirect techniques: simulation models, yield forecasts using data-driven approaches and yield forecasts based on water supply.&lt;br&gt;&lt;br&gt;The final chapter explores the implementation of foliar fertilizer sprays in agriculture for improving crop yield and quality, as well as improving plant performance under abiotic and/or biotic stress threats.</v>
      </c>
      <c r="J72" s="9">
        <f>VLOOKUP($A72,Data!$C:$P,14,FALSE)</f>
        <v>162</v>
      </c>
      <c r="K72" s="9">
        <f>VLOOKUP($A72,Data!$C:$P,11,FALSE)</f>
        <v>37.99</v>
      </c>
      <c r="L72" s="9">
        <f>VLOOKUP($A72,Data!$C:$P,12,FALSE)</f>
        <v>49.99</v>
      </c>
      <c r="M72" s="9">
        <f>VLOOKUP($A72,Data!$C:$P,13,FALSE)</f>
        <v>45.99</v>
      </c>
      <c r="N72" s="6" t="str">
        <f t="shared" si="2"/>
        <v>https://shop.bdspublishing.com/store/bds/detail/workgroup/3-190-110302</v>
      </c>
      <c r="O72" s="6">
        <f>IFERROR(VLOOKUP($A72,Data!$C:$T,18,FALSE),"")</f>
        <v>110302</v>
      </c>
      <c r="P72" s="8" t="s">
        <v>121</v>
      </c>
    </row>
    <row r="73" spans="1:16" x14ac:dyDescent="0.25">
      <c r="A73" s="7">
        <v>9781801462150</v>
      </c>
      <c r="B73" s="12" t="str">
        <f>VLOOKUP($A73,Data!$C:$T,4,FALSE)</f>
        <v>Instant Insights: Life cycle assessment (LCA) of crops</v>
      </c>
      <c r="C73" s="7">
        <f>VLOOKUP($A73,Data!$C:$T,3,FALSE)</f>
        <v>9781801462167</v>
      </c>
      <c r="D73" s="9" t="str">
        <f>VLOOKUP($A73,Data!$C:$T,6,FALSE)</f>
        <v>Paperback</v>
      </c>
      <c r="E73" s="9">
        <f>VLOOKUP($A73,Data!$C:$T,7,FALSE)</f>
        <v>42</v>
      </c>
      <c r="F73" s="9" t="str">
        <f>VLOOKUP($A73,Data!$C:$T,8,FALSE)</f>
        <v>Active</v>
      </c>
      <c r="G73" s="16">
        <f>VLOOKUP($A73,Data!$C:$T,9,FALSE)</f>
        <v>44453</v>
      </c>
      <c r="H73" s="12" t="str">
        <f>VLOOKUP($A73,Data!$C:$T,15,FALSE)</f>
        <v>Contributions by: Seyyed Hassan Pishgar-Komleh, Institute of Soil Science and Plant Cultivation, Poland and Czech University of Life Sciences Prague, Czech Republic; Paria Sefeedpari, Institute of Soil Science and Plant Cultivation, Poland; Nathan Pelletier, University of British Columbia, Canada; and Miguel Brandão, KTH Royal Institute of Technology, Sweden; Louis Bockel and Laure-Sophie Schiettecatte, Food and Agriculture Organization (FAO) of the United Nations, Italy; Cécile Bessou, CIRAD, France; Heinz Stichnothe, Thünen Institute of Agricultural Technology, Germany; Amir F. N. Abdul-Manan, Saudi Aramco, Saudi Arabia; and Shabbir Gheewala, King Mongkut’s University of Technology Thonburi, Thailand; Claudine Basset-Mens, Sandra Payen, Henri Vannière, Angela Braun and Yannick Biard, CIRAD, France; Louis Bockel, Laure-Sophie Schiettecatte and Orane Debrune, Food and Agriculture Organization (FAO), Italy</v>
      </c>
      <c r="I73" s="12" t="str">
        <f>VLOOKUP($A73,Data!$C:$T,16,FALSE)</f>
        <v>&lt;b&gt;This collection features five peer-reviewed literature reviews on life cycle assessment (LCA) of crops.&lt;/b&gt;&lt;br&gt;&lt;br&gt;The first chapter discusses the application of LCA to agricultural systems and highlights key issues associated with its implementation, including delimitation of systems boundaries, defining the functional unit, handling coproduction, and the choosing of impact assessment methods.&lt;br&gt;&lt;br&gt;The second chapter explores the concepts of LCA and the coffee value chain. The chapter discusses how carbon footprint performances can be used to upgrade coffee value chains.&lt;br&gt;&lt;br&gt;The third chapter assesses the environmental impact of oil palm production during cultivation and as a result of land use change for new plantations. The chapter describes the principles and modelling steps of LCA, as well as the challenges ahead regarding further development and application.&lt;br&gt;&lt;br&gt;The fourth chapter reviews the core principles of LCA methodology, the state of the art of LCA for fruits and associated key challenges. The first complete LCA case study for export mango is also discussed.&lt;br&gt;&lt;br&gt; The final chapter assesses the environmental impact of banana production and highlights the importance of LCA in influencing the adoption of practices that can reduce or offset the carbon footprint of the banana value chain.</v>
      </c>
      <c r="J73" s="9">
        <f>VLOOKUP($A73,Data!$C:$P,14,FALSE)</f>
        <v>140</v>
      </c>
      <c r="K73" s="9">
        <f>VLOOKUP($A73,Data!$C:$P,11,FALSE)</f>
        <v>37.99</v>
      </c>
      <c r="L73" s="9">
        <f>VLOOKUP($A73,Data!$C:$P,12,FALSE)</f>
        <v>49.99</v>
      </c>
      <c r="M73" s="9">
        <f>VLOOKUP($A73,Data!$C:$P,13,FALSE)</f>
        <v>45.99</v>
      </c>
      <c r="N73" s="6" t="str">
        <f t="shared" si="2"/>
        <v>https://shop.bdspublishing.com/store/bds/detail/workgroup/3-190-110304</v>
      </c>
      <c r="O73" s="6">
        <f>IFERROR(VLOOKUP($A73,Data!$C:$T,18,FALSE),"")</f>
        <v>110304</v>
      </c>
      <c r="P73" s="8" t="s">
        <v>121</v>
      </c>
    </row>
    <row r="74" spans="1:16" x14ac:dyDescent="0.25">
      <c r="A74" s="7">
        <v>9781801462198</v>
      </c>
      <c r="B74" s="12" t="str">
        <f>VLOOKUP($A74,Data!$C:$T,4,FALSE)</f>
        <v>Instant Insights: Pre- and probiotics in poultry production</v>
      </c>
      <c r="C74" s="7">
        <f>VLOOKUP($A74,Data!$C:$T,3,FALSE)</f>
        <v>9781801462204</v>
      </c>
      <c r="D74" s="9" t="str">
        <f>VLOOKUP($A74,Data!$C:$T,6,FALSE)</f>
        <v>Paperback</v>
      </c>
      <c r="E74" s="9">
        <f>VLOOKUP($A74,Data!$C:$T,7,FALSE)</f>
        <v>43</v>
      </c>
      <c r="F74" s="9" t="str">
        <f>VLOOKUP($A74,Data!$C:$T,8,FALSE)</f>
        <v>Active</v>
      </c>
      <c r="G74" s="16">
        <f>VLOOKUP($A74,Data!$C:$T,9,FALSE)</f>
        <v>44453</v>
      </c>
      <c r="H74" s="12" t="str">
        <f>VLOOKUP($A74,Data!$C:$T,15,FALSE)</f>
        <v>Contributions by: USA; Margarita A. Arreguin-Nava, Eco-Bio LLC, USA; and Billy M. Hargis, University of Arkansas, USA; Steven C. Ricke, University of Arkansas, USA; Robert Moore, RMIT University, Australia</v>
      </c>
      <c r="I74" s="12" t="str">
        <f>VLOOKUP($A74,Data!$C:$T,16,FALSE)</f>
        <v>&lt;b&gt;This collection features three peer-reviewed literature reviews on pre- and probiotics in poultry production.&lt;/b&gt;&lt;br&gt;&lt;br&gt;The first chapter summarises the safety and efficacy of individual monocultures for prophylactic and/or therapeutic efficacy against Salmonella infections in poultry under both laboratory and field conditions. The chapter also considers the development of novel, cost-effective, feed-stable, direct-fed microbials with potential for widespread utilisation and improved production, delivery and clinical efficacy for animal use.&lt;br&gt;&lt;br&gt;The second chapter discusses the establishment of prebiotics as a series of feed compounds that serve as specific substrates for gastrointestinal tract (GIT) bacteria. The chapter reviews the impact of prebiotics on bird health, GIT function, and prevention of foodborne pathogen GIT colonization. Particular attention is drawn on the impact of prebiotics on the avian intestinal microbiome, cecal microbiome and the avian upper GIT.&lt;br&gt;&lt;br&gt;The final chapter considers current concerns surrounding the application of probiotics in poultry production, primarily due to mixed experiences of their effectiveness and lack of knowledge regarding the scientific basis for their modes of action. In contrast, prebiotics have been readily accepted by the sector. This chapter summarises recent research on the effects of both types of treatment, their possible modes of action, as well as the strengths and limitations of their use.</v>
      </c>
      <c r="J74" s="9">
        <f>VLOOKUP($A74,Data!$C:$P,14,FALSE)</f>
        <v>100</v>
      </c>
      <c r="K74" s="9">
        <f>VLOOKUP($A74,Data!$C:$P,11,FALSE)</f>
        <v>37.99</v>
      </c>
      <c r="L74" s="9">
        <f>VLOOKUP($A74,Data!$C:$P,12,FALSE)</f>
        <v>49.99</v>
      </c>
      <c r="M74" s="9">
        <f>VLOOKUP($A74,Data!$C:$P,13,FALSE)</f>
        <v>45.99</v>
      </c>
      <c r="N74" s="6" t="str">
        <f t="shared" si="2"/>
        <v>https://shop.bdspublishing.com/store/bds/detail/workgroup/3-190-110305</v>
      </c>
      <c r="O74" s="6">
        <f>IFERROR(VLOOKUP($A74,Data!$C:$T,18,FALSE),"")</f>
        <v>110305</v>
      </c>
      <c r="P74" s="8" t="s">
        <v>121</v>
      </c>
    </row>
    <row r="75" spans="1:16" x14ac:dyDescent="0.25">
      <c r="A75" s="7">
        <v>9781801461719</v>
      </c>
      <c r="B75" s="12" t="str">
        <f>VLOOKUP($A75,Data!$C:$T,4,FALSE)</f>
        <v>Instant Insights: Crops as livestock feed</v>
      </c>
      <c r="C75" s="7">
        <f>VLOOKUP($A75,Data!$C:$T,3,FALSE)</f>
        <v>9781801461726</v>
      </c>
      <c r="D75" s="9" t="str">
        <f>VLOOKUP($A75,Data!$C:$T,6,FALSE)</f>
        <v>Paperback</v>
      </c>
      <c r="E75" s="9">
        <f>VLOOKUP($A75,Data!$C:$T,7,FALSE)</f>
        <v>39</v>
      </c>
      <c r="F75" s="9" t="str">
        <f>VLOOKUP($A75,Data!$C:$T,8,FALSE)</f>
        <v>Active</v>
      </c>
      <c r="G75" s="16">
        <f>VLOOKUP($A75,Data!$C:$T,9,FALSE)</f>
        <v>44425</v>
      </c>
      <c r="H75" s="12" t="str">
        <f>VLOOKUP($A75,Data!$C:$T,15,FALSE)</f>
        <v>Contributions by: Kristin Hales, US Meat Animal Research Center – USDA-ARS, USA; Jeferson Lourenco, Darren S. Seidel, Osman Yasir Koyun, Dylan Davis and Christina Welch, University of Georgia, USA; James E. Wells, US Meat Animal Research Center – USDA-ARS, USA; and Todd R. Callaway, University of Georgia, USA; Michael Blümmel, International Livestock Research Institute (ILRI), Ethiopia; A. Muller, Research Institute of Organic Agriculture (FiBL), and ETH Zürich Switzerland; C. Schader, Research Institute of Organic Agriculture (FiBL), Switzerland; M. Herrero, Commonwealth Scientific and Industrial Research Organization, Australia; and M. R. Garg, National Dairy Development Board (NDDB), India; David M. E. Poulsen, Queensland University of Technology, Australia; Scott Staggenborg and Hui Shen, Chromatin Inc., USA; and Justin Fowler, University of Georgia, USA</v>
      </c>
      <c r="I75" s="12" t="str">
        <f>VLOOKUP($A75,Data!$C:$T,16,FALSE)</f>
        <v>&lt;b&gt;This specially curated collection features five reviews of current and key research on crops as livestock feed.&lt;/b&gt;&lt;br&gt;&lt;br&gt;The first chapter reviews the impact of feeding ruminants cereal grains on animal physiology and health. The chapter explores the use of starch-containing cereal grains as a feedstuff to improve animal efficiency and performance, as well as to reduce the environmental footprint of ruminant animal production.&lt;br&gt;&lt;br&gt;The second chapter discusses key environmental trade-offs in the use of crops as livestock feed. It reviews key elements in trade-off analysis and explores opportunities for making better use of existing feed resources and producing more feed biomass of higher fodder quality.&lt;br&gt;&lt;br&gt;The third chapter reviews ways of optimising the use of barley for animal feed, from production and breeding through to the application of new technologies such as near infrared spectroscopy and molecular markers.&lt;br&gt;&lt;br&gt;The fourth chapter reviews the use of sorghum as an important source of fodder and forage. It reviews the different types of sorghum used for forage and other applications, and then provides a detailed discussion of the use of forage sorghum as feed for ruminants.&lt;br&gt;&lt;br&gt;The final chapter discusses the use of soybean meal (SBM) as an animal feed. It assesses the nutritional content of SBM, as well dealing with its anti-nutritive compounds in optimising its use.</v>
      </c>
      <c r="J75" s="9">
        <f>VLOOKUP($A75,Data!$C:$P,14,FALSE)</f>
        <v>126</v>
      </c>
      <c r="K75" s="9">
        <f>VLOOKUP($A75,Data!$C:$P,11,FALSE)</f>
        <v>37.99</v>
      </c>
      <c r="L75" s="9">
        <f>VLOOKUP($A75,Data!$C:$P,12,FALSE)</f>
        <v>49.99</v>
      </c>
      <c r="M75" s="9">
        <f>VLOOKUP($A75,Data!$C:$P,13,FALSE)</f>
        <v>45.99</v>
      </c>
      <c r="N75" s="6" t="str">
        <f t="shared" si="2"/>
        <v>https://shop.bdspublishing.com/store/bds/detail/workgroup/3-190-109465</v>
      </c>
      <c r="O75" s="6">
        <f>IFERROR(VLOOKUP($A75,Data!$C:$T,18,FALSE),"")</f>
        <v>109465</v>
      </c>
      <c r="P75" s="8" t="s">
        <v>121</v>
      </c>
    </row>
    <row r="76" spans="1:16" x14ac:dyDescent="0.25">
      <c r="A76" s="7">
        <v>9781801461696</v>
      </c>
      <c r="B76" s="12" t="str">
        <f>VLOOKUP($A76,Data!$C:$T,4,FALSE)</f>
        <v>Instant Insights: Improving crop disease management</v>
      </c>
      <c r="C76" s="7">
        <f>VLOOKUP($A76,Data!$C:$T,3,FALSE)</f>
        <v>9781801461702</v>
      </c>
      <c r="D76" s="9" t="str">
        <f>VLOOKUP($A76,Data!$C:$T,6,FALSE)</f>
        <v>Paperback</v>
      </c>
      <c r="E76" s="9">
        <f>VLOOKUP($A76,Data!$C:$T,7,FALSE)</f>
        <v>38</v>
      </c>
      <c r="F76" s="9" t="str">
        <f>VLOOKUP($A76,Data!$C:$T,8,FALSE)</f>
        <v>Active</v>
      </c>
      <c r="G76" s="16">
        <f>VLOOKUP($A76,Data!$C:$T,9,FALSE)</f>
        <v>44425</v>
      </c>
      <c r="H76" s="12" t="str">
        <f>VLOOKUP($A76,Data!$C:$T,15,FALSE)</f>
        <v>Contributions by: T. K. Turkington, Agriculture and Agri-Food Canada, Canada; K. Xi, Alberta Agriculture and Forestry, Canada; and H. R. Kutcher, University of Saskatchewan, Canada; Stephen N. Wegulo, University of Nebraska-Lincoln, USA; Adrian C. Newton, James Hutton Institute and SRUC, UK; and Henry E. Creissen, Neil D. Havis, and Fiona J. Burnett, SRUC, UK; Keith Thomas, University of Sunderland, UK</v>
      </c>
      <c r="I76" s="12" t="str">
        <f>VLOOKUP($A76,Data!$C:$T,16,FALSE)</f>
        <v>&lt;b&gt;This specially curated collection features four reviews of current and key research on improving crop disease management.&lt;/b&gt;&lt;br&gt;&lt;br&gt;The first chapter reviews strategies for limiting foliar disease development in wheat and barley crops, such as crop rotations, intercropping, gene deployment and conservation tillage. It explores the effectiveness of each strategy against particular foliar diseases, as well as how these strategies can be deployed to reduce inoculum sources for residue-borne cereal leaf diseases.&lt;br&gt;&lt;br&gt;The second chapter considers the use of integrated disease management (IDM) to prevent or reduce yield loss in wheat. The chapter reviews the tactics/tools used in IDM, such as scouting, disease identification and chemical control, and explores how these tactics can be implemented to maximise the effectiveness of managing diseases in wheat.&lt;br&gt;&lt;br&gt;The third chapter assesses how IDM can be applied to barley production and considers the different disease threats, the tools available and possible approaches to deploying them. It also reviews the role of agronomy and how it can be used to optimise these tools.&lt;br&gt;&lt;br&gt;The final chapter reviews the use of IDM in grain legume production and explores the deployment of traditional strategies, such as field and crop management, as well as advanced monitoring methods, modelling and molecular methods to control disease outbreaks in grain legumes.</v>
      </c>
      <c r="J76" s="9">
        <f>VLOOKUP($A76,Data!$C:$P,14,FALSE)</f>
        <v>104</v>
      </c>
      <c r="K76" s="9">
        <f>VLOOKUP($A76,Data!$C:$P,11,FALSE)</f>
        <v>37.99</v>
      </c>
      <c r="L76" s="9">
        <f>VLOOKUP($A76,Data!$C:$P,12,FALSE)</f>
        <v>49.99</v>
      </c>
      <c r="M76" s="9">
        <f>VLOOKUP($A76,Data!$C:$P,13,FALSE)</f>
        <v>45.99</v>
      </c>
      <c r="N76" s="6" t="str">
        <f t="shared" si="2"/>
        <v>https://shop.bdspublishing.com/store/bds/detail/workgroup/3-190-109463</v>
      </c>
      <c r="O76" s="6">
        <f>IFERROR(VLOOKUP($A76,Data!$C:$T,18,FALSE),"")</f>
        <v>109463</v>
      </c>
      <c r="P76" s="8" t="s">
        <v>121</v>
      </c>
    </row>
    <row r="77" spans="1:16" x14ac:dyDescent="0.25">
      <c r="A77" s="7">
        <v>9781801461115</v>
      </c>
      <c r="B77" s="12" t="str">
        <f>VLOOKUP($A77,Data!$C:$T,4,FALSE)</f>
        <v>Instant Insights: Improving crop nutrient use efficiency</v>
      </c>
      <c r="C77" s="7">
        <f>VLOOKUP($A77,Data!$C:$T,3,FALSE)</f>
        <v>9781801461122</v>
      </c>
      <c r="D77" s="9" t="str">
        <f>VLOOKUP($A77,Data!$C:$T,6,FALSE)</f>
        <v>Paperback</v>
      </c>
      <c r="E77" s="9">
        <f>VLOOKUP($A77,Data!$C:$T,7,FALSE)</f>
        <v>12</v>
      </c>
      <c r="F77" s="9" t="str">
        <f>VLOOKUP($A77,Data!$C:$T,8,FALSE)</f>
        <v>Active</v>
      </c>
      <c r="G77" s="16">
        <f>VLOOKUP($A77,Data!$C:$T,9,FALSE)</f>
        <v>44425</v>
      </c>
      <c r="H77" s="12" t="str">
        <f>VLOOKUP($A77,Data!$C:$T,15,FALSE)</f>
        <v>Contributions by: Ulrike Mathesius, Australian National University, Australia; Jian Jin, La Trobe University, Australia and Chinese Academy of Sciences, China; Yansheng Li, Chinese Academy of Sciences, China; and Michelle Watt, Forschungszentrum Juelich GmbH, Germany and University of Melbourne, Australia; J. F. Angus, CSIRO Agriculture and Food and Graham Centre – Charles Sturt University, Australia; Ajit S. Nehe and M. John Foulkes, University of Nottingham, UK; and Jacques Le Gouis, INRA, France; and Malcolm Hawkesford, Rothamsted Research, UK</v>
      </c>
      <c r="I77" s="12" t="str">
        <f>VLOOKUP($A77,Data!$C:$T,16,FALSE)</f>
        <v>&lt;b&gt;This specially curated collection features four reviews of current and key research on improving crop nutrient use efficiency.&lt;/b&gt;&lt;br&gt;&lt;br&gt;The first chapter explores the relationship between rhizobacteria and plant roots, looking primarily at the recruitment of rhizobacteria by the plant to carry out particular functions, such as nutrient acquisition. The chapter highlights our current understanding of the molecular determinants of legume nodulation as well as challenges for improvements of biological nitrogen fixation in legumes and non-legumes.&lt;br&gt;&lt;br&gt;The second chapter considers the rising use of nitrogen (N) fertilizer in agriculture and its role in the shrinking contribution of soil organic N. The chapter explores the impact of the inefficient management of N (low nitrogen-use efficiency) and the consequent developments of major environmental issues, such as pollution to groundwater, oceans and the atmosphere.&lt;br&gt;&lt;br&gt;The third chapter addresses key issues in using N fertilizers in wheat production, such as product cost and environmental impact. The chapter summarises the development of N-efficient cultivars and their economic benefits, as well as their role in reducing the environmental impact of excessive N fertilizer inputs, whilst maintaining respectable yields.&lt;br&gt;&lt;br&gt;The final chapter considers the use of breeding techniques, including genetic variability, to develop more efficient wheat varieties with improved traits related to nitrogen capture, nitrogen assimilation and nitrogen remobilization.</v>
      </c>
      <c r="J77" s="9">
        <f>VLOOKUP($A77,Data!$C:$P,14,FALSE)</f>
        <v>118</v>
      </c>
      <c r="K77" s="9">
        <f>VLOOKUP($A77,Data!$C:$P,11,FALSE)</f>
        <v>37.99</v>
      </c>
      <c r="L77" s="9">
        <f>VLOOKUP($A77,Data!$C:$P,12,FALSE)</f>
        <v>49.99</v>
      </c>
      <c r="M77" s="9">
        <f>VLOOKUP($A77,Data!$C:$P,13,FALSE)</f>
        <v>45.99</v>
      </c>
      <c r="N77" s="6" t="str">
        <f t="shared" si="2"/>
        <v>https://shop.bdspublishing.com/store/bds/detail/workgroup/3-190-109466</v>
      </c>
      <c r="O77" s="6">
        <f>IFERROR(VLOOKUP($A77,Data!$C:$T,18,FALSE),"")</f>
        <v>109466</v>
      </c>
      <c r="P77" s="8" t="s">
        <v>121</v>
      </c>
    </row>
    <row r="78" spans="1:16" x14ac:dyDescent="0.25">
      <c r="A78" s="7">
        <v>9781801461672</v>
      </c>
      <c r="B78" s="12" t="str">
        <f>VLOOKUP($A78,Data!$C:$T,4,FALSE)</f>
        <v>Instant Insights: Improving crop weed management</v>
      </c>
      <c r="C78" s="7">
        <f>VLOOKUP($A78,Data!$C:$T,3,FALSE)</f>
        <v>9781801461689</v>
      </c>
      <c r="D78" s="9" t="str">
        <f>VLOOKUP($A78,Data!$C:$T,6,FALSE)</f>
        <v>Paperback</v>
      </c>
      <c r="E78" s="9">
        <f>VLOOKUP($A78,Data!$C:$T,7,FALSE)</f>
        <v>37</v>
      </c>
      <c r="F78" s="9" t="str">
        <f>VLOOKUP($A78,Data!$C:$T,8,FALSE)</f>
        <v>Active</v>
      </c>
      <c r="G78" s="16">
        <f>VLOOKUP($A78,Data!$C:$T,9,FALSE)</f>
        <v>44425</v>
      </c>
      <c r="H78" s="12" t="str">
        <f>VLOOKUP($A78,Data!$C:$T,15,FALSE)</f>
        <v>Contributions by: K. Neil Harker and John O’Donovan, Agriculture &amp; Agri-Food Canada; and Breanne Tidemann, University of Alberta, Canada; Michael Widderick, Queensland Department of Agriculture and Fisheries, Australia; Vasileios P. Vasileiadis and Maurizio Sattin, National Research Council (CNR), Institute of Agro-Environmental and Forest Biology, Italy; and Per Kudsk, Aarhus University, Department of Agroecology, Denmark; Simerjeet Kaur and Gulshan Mahajan, Punjab Agricultural University, India; and Bhagirath S. Chauhan, The University of Queensland, Australia; M. Bagavathiannan, Texas A&amp;M University, USA; W. Everman, North Carolina State University, USA; P. Govindasamy, Texas A&amp;M University, USA; A. Dille and M. Jugulam, Kansas State University, USA; and J. Norsworthy, University of Arkansas, USA</v>
      </c>
      <c r="I78" s="12" t="str">
        <f>VLOOKUP($A78,Data!$C:$T,16,FALSE)</f>
        <v>&lt;b&gt;This specially curated collection features five reviews of current and key research on improving crop weed management.&lt;/b&gt;&lt;br&gt;&lt;br&gt;The first chapter highlights the need for alternative weed control strategies that will preserve herbicide efficacy, as well as agricultural and environmental sustainability. The chapter discusses the role of integrated weed management (IWM) in achieving this through the implementation of practices that can improve plant health, such as crop rotations and no-till farming.&lt;br&gt;&lt;br&gt;The second chapter considers the use of IWM in barley cultivation. After an initial outline of more traditional control methods, primarily the use of herbicides, the chapter provides an example of the successful implementation of IWM in barley in the form of two case studies.&lt;br&gt;&lt;br&gt;The third chapter reviews the impact of weeds on maize grown under temperate conditions in the United States and Europe. It provides a summary of current weed management systems and discusses the issue of herbicide resistance in weed varieties.&lt;br&gt;&lt;br&gt;The fourth chapter reviews the use of IWM in rice cultivation for improved crop productivity and performance and offers detailed discussions on the variety of techniques that can be incorporated into an IWM strategy to achieve this.&lt;br&gt;&lt;br&gt;The final chapter presents a number of weed management options and considerations for sorghum, and discusses the critical period for weed control to occur.</v>
      </c>
      <c r="J78" s="9">
        <f>VLOOKUP($A78,Data!$C:$P,14,FALSE)</f>
        <v>112</v>
      </c>
      <c r="K78" s="9">
        <f>VLOOKUP($A78,Data!$C:$P,11,FALSE)</f>
        <v>37.99</v>
      </c>
      <c r="L78" s="9">
        <f>VLOOKUP($A78,Data!$C:$P,12,FALSE)</f>
        <v>49.99</v>
      </c>
      <c r="M78" s="9">
        <f>VLOOKUP($A78,Data!$C:$P,13,FALSE)</f>
        <v>45.99</v>
      </c>
      <c r="N78" s="6" t="str">
        <f t="shared" si="2"/>
        <v>https://shop.bdspublishing.com/store/bds/detail/workgroup/3-190-109464</v>
      </c>
      <c r="O78" s="6">
        <f>IFERROR(VLOOKUP($A78,Data!$C:$T,18,FALSE),"")</f>
        <v>109464</v>
      </c>
      <c r="P78" s="8" t="s">
        <v>121</v>
      </c>
    </row>
    <row r="79" spans="1:16" x14ac:dyDescent="0.25">
      <c r="A79" s="7">
        <v>9781801461634</v>
      </c>
      <c r="B79" s="12" t="str">
        <f>VLOOKUP($A79,Data!$C:$T,4,FALSE)</f>
        <v>Instant Insights: Developing forestry products</v>
      </c>
      <c r="C79" s="7">
        <f>VLOOKUP($A79,Data!$C:$T,3,FALSE)</f>
        <v>9781801461641</v>
      </c>
      <c r="D79" s="9" t="str">
        <f>VLOOKUP($A79,Data!$C:$T,6,FALSE)</f>
        <v>Paperback</v>
      </c>
      <c r="E79" s="9">
        <f>VLOOKUP($A79,Data!$C:$T,7,FALSE)</f>
        <v>35</v>
      </c>
      <c r="F79" s="9" t="str">
        <f>VLOOKUP($A79,Data!$C:$T,8,FALSE)</f>
        <v>Active</v>
      </c>
      <c r="G79" s="16">
        <f>VLOOKUP($A79,Data!$C:$T,9,FALSE)</f>
        <v>44362</v>
      </c>
      <c r="H79" s="12" t="str">
        <f>VLOOKUP($A79,Data!$C:$T,15,FALSE)</f>
        <v>Contributions by: David Nicholls, USDA Forest Service, USA; Northern Research Station and University of Missouri Center for Agroforestry, USA; Jegatheswaran Ratnasingam, Universiti Putra Malaysia, Malaysia; Tatjana Stevanovic, Laval University, Canada; Michael A. Gold, University of Missouri, USA</v>
      </c>
      <c r="I79" s="12" t="str">
        <f>VLOOKUP($A79,Data!$C:$T,16,FALSE)</f>
        <v>&lt;b&gt;This collection features five peer-reviewed literature reviews on developing forestry products.&lt;/b&gt;&lt;br&gt;&lt;br&gt;The first chapter discusses trade-offs between timber products from plantation forests and the need to protect ecosystem services such as carbon sequestration. It reviews ways of innovating business practices, the use of solid wood, reconstituted products and woody biomass as products.&lt;br&gt;&lt;br&gt;The second chapter explores hardwood tree management within agroforestry systems for the production of veneer and high-quality sawlogs. It reviews how to optimise production in alley cropping, riparian buffers and silvopasture systems.&lt;br&gt;&lt;br&gt;The third chapter assesses the range of non-timber forest products from tropical forests. These include non-wood fiber resources, including bamboo, rattan and agricultural biomass. These can be used to replace traditional wood fibers in both building and non-structural applications.&lt;br&gt;&lt;br&gt;The fourth chapter focusses on new processes and applications of forestry products. It discusses cellulose pulp conversion into cellulosic nanomaterials, hydrolysis of hemicelluloses from wood to produce sugars for use in the food industry, as well as extraction of polyphenols from bark for nutraceuticals.&lt;br&gt;&lt;br&gt;The final chapter reviews alley cropping practices to produce overstory nut crops. It discusses genetic improvement of nut trees, orchard design and management as well as pest management in nut tree alley cropping.</v>
      </c>
      <c r="J79" s="9">
        <f>VLOOKUP($A79,Data!$C:$P,14,FALSE)</f>
        <v>136</v>
      </c>
      <c r="K79" s="9">
        <f>VLOOKUP($A79,Data!$C:$P,11,FALSE)</f>
        <v>37.99</v>
      </c>
      <c r="L79" s="9">
        <f>VLOOKUP($A79,Data!$C:$P,12,FALSE)</f>
        <v>49.99</v>
      </c>
      <c r="M79" s="9">
        <f>VLOOKUP($A79,Data!$C:$P,13,FALSE)</f>
        <v>45.99</v>
      </c>
      <c r="N79" s="6" t="str">
        <f t="shared" si="2"/>
        <v>https://shop.bdspublishing.com/store/bds/detail/workgroup/3-190-108630</v>
      </c>
      <c r="O79" s="6">
        <f>IFERROR(VLOOKUP($A79,Data!$C:$T,18,FALSE),"")</f>
        <v>108630</v>
      </c>
      <c r="P79" s="8" t="s">
        <v>121</v>
      </c>
    </row>
    <row r="80" spans="1:16" x14ac:dyDescent="0.25">
      <c r="A80" s="7">
        <v>9781801461610</v>
      </c>
      <c r="B80" s="12" t="str">
        <f>VLOOKUP($A80,Data!$C:$T,4,FALSE)</f>
        <v>Instant Insights: Genetic modification of crops</v>
      </c>
      <c r="C80" s="7">
        <f>VLOOKUP($A80,Data!$C:$T,3,FALSE)</f>
        <v>9781801461627</v>
      </c>
      <c r="D80" s="9" t="str">
        <f>VLOOKUP($A80,Data!$C:$T,6,FALSE)</f>
        <v>Paperback</v>
      </c>
      <c r="E80" s="9">
        <f>VLOOKUP($A80,Data!$C:$T,7,FALSE)</f>
        <v>34</v>
      </c>
      <c r="F80" s="9" t="str">
        <f>VLOOKUP($A80,Data!$C:$T,8,FALSE)</f>
        <v>Active</v>
      </c>
      <c r="G80" s="16">
        <f>VLOOKUP($A80,Data!$C:$T,9,FALSE)</f>
        <v>44362</v>
      </c>
      <c r="H80" s="12" t="str">
        <f>VLOOKUP($A80,Data!$C:$T,15,FALSE)</f>
        <v>Contributions by: James Dale, Queensland University of Technology, Australia; Wilberforce Tushemereirwe, National Agricultural Research Organisation, Uganda; and Robert Harding, Queensland University of Technology, Australia; Adrian Dubock, Golden Rice Humanitarian Board, Switzerland; Wensheng Hou, Chinese Academy of Agricultural Sciences, China; Pooja Bhatnagar-Mathur and Kiran Kumar Sharma, International Crops Research Institute for the Semi-Arid Tropics (ICRISAT), India; Denis J. Murphy, Head of Genomics and Computational Biology Research Group, University of South Wales, United Kingdom; P. Zhang, Q. Ma, M. Naconsie, X. Wu, W. Zhou, National Key Laboratory of Plant Molecular Genetics, CAS Center for Excellence in Molecular Plant Sciences, Chinese Academy of Sciences, China; and J. Yang, Shanghai Chenshan Plant Science Research Center, Shanghai Chenshan Botanical Garden, China</v>
      </c>
      <c r="I80" s="12" t="str">
        <f>VLOOKUP($A80,Data!$C:$T,16,FALSE)</f>
        <v>&lt;b&gt;This specially curated collection features six reviews of current and key research on genetic modification of crops.&lt;/b&gt;&lt;br&gt;&lt;br&gt;The first chapter reviews key challenges facing banana production, primarily the risk of species decimation by diseases such as Fusarium wilt, and considers how genetic modification may be a solution to this.&lt;br&gt;&lt;br&gt;The second chapter discusses the development and establishment of ‘Golden Rice’ - a biofortified variety designed as a health intervention to help alleviate the problem of vitamin A deficiency.&lt;br&gt;&lt;br&gt;The third chapter details recent advances in the genetic modification of important agronomic traits of soybean crops, such as herbicide tolerance and insect resistance.
The fourth chapter addresses progress in and prospects for transgenic interventions in the improvement of grain legumes, concentrating on chickpea, pigeonpea, cowpea and more.&lt;br&gt;&lt;br&gt;The fifth chapter reviews recent research efforts in the production of genetically modified (GM) oil palm plants and looks towards establishing stable lines of commercially viable GM varieties.&lt;br&gt;&lt;br&gt;The final chapter describes recent progress relating to transgenic modification of cassava and how future research can strengthen food security and commercialization of the crop.</v>
      </c>
      <c r="J80" s="9">
        <f>VLOOKUP($A80,Data!$C:$P,14,FALSE)</f>
        <v>152</v>
      </c>
      <c r="K80" s="9">
        <f>VLOOKUP($A80,Data!$C:$P,11,FALSE)</f>
        <v>37.99</v>
      </c>
      <c r="L80" s="9">
        <f>VLOOKUP($A80,Data!$C:$P,12,FALSE)</f>
        <v>49.99</v>
      </c>
      <c r="M80" s="9">
        <f>VLOOKUP($A80,Data!$C:$P,13,FALSE)</f>
        <v>45.99</v>
      </c>
      <c r="N80" s="6" t="str">
        <f t="shared" si="2"/>
        <v>https://shop.bdspublishing.com/store/bds/detail/workgroup/3-190-108629</v>
      </c>
      <c r="O80" s="6">
        <f>IFERROR(VLOOKUP($A80,Data!$C:$T,18,FALSE),"")</f>
        <v>108629</v>
      </c>
      <c r="P80" s="8" t="s">
        <v>121</v>
      </c>
    </row>
    <row r="81" spans="1:16" x14ac:dyDescent="0.25">
      <c r="A81" s="7">
        <v>9781801461597</v>
      </c>
      <c r="B81" s="12" t="str">
        <f>VLOOKUP($A81,Data!$C:$T,4,FALSE)</f>
        <v>Instant Insights: Integrated crop-livestock systems</v>
      </c>
      <c r="C81" s="7">
        <f>VLOOKUP($A81,Data!$C:$T,3,FALSE)</f>
        <v>9781801461603</v>
      </c>
      <c r="D81" s="9" t="str">
        <f>VLOOKUP($A81,Data!$C:$T,6,FALSE)</f>
        <v>Paperback</v>
      </c>
      <c r="E81" s="9">
        <f>VLOOKUP($A81,Data!$C:$T,7,FALSE)</f>
        <v>33</v>
      </c>
      <c r="F81" s="9" t="str">
        <f>VLOOKUP($A81,Data!$C:$T,8,FALSE)</f>
        <v>Active</v>
      </c>
      <c r="G81" s="16">
        <f>VLOOKUP($A81,Data!$C:$T,9,FALSE)</f>
        <v>44362</v>
      </c>
      <c r="H81" s="12" t="str">
        <f>VLOOKUP($A81,Data!$C:$T,15,FALSE)</f>
        <v>Contributions by: A. J. Escribano, Nutrion Internacional, Spain; J. Ryschawy,University of Toulouse, France; and L. K. Whistance, The Organic Research Centre, UK; John N. Landers, Independent Consultant, Brazil; Pedro Luiz de Freitas, Embrapa Solos, Brazil; Luiz Carlos Balbino, Embrapa Cerrados, Brazil; Júlio César Salton, Embrapa Agropecuária Oeste, Brazil; and Robélio Leandro Marchão, Embrapa Cerrados, Brazil; Mark van Wijk and James Hammond, International LivestockResearch Institute, Kenya; Simon Fraval, International Livestock Research Institute, Kenya and Wageningen University, The Netherlands; Jannike Wichern, Wageningen University, The Netherlands; Randall Ritzema, Olivet Nazarene University, USA; and Ben Henderson, Natural Resources Policy, Organisation for Economic Co-operation and Development (OECD), France; Katrien Descheemaeker, Wageningen University and Research, The Netherlands; and Lindsay Bell, CSIRO Agriculture Flagship, Australia</v>
      </c>
      <c r="I81" s="12" t="str">
        <f>VLOOKUP($A81,Data!$C:$T,16,FALSE)</f>
        <v>&lt;b&gt;This collection features four peer-reviewed literature reviews on integrated crop–livestock systems in agriculture.&lt;/b&gt;&lt;br&gt;&lt;br&gt;The first chapter reviews the use of integrated crop–livestock systems to achieve balance in organic animal farming. The chapter focusses primarily on the use of agroforestry systems, their potential environmental and economic benefits, as well as how they contribute to animal health and welfare.&lt;br&gt;&lt;br&gt;The second chapter examines the different state-of-the-art integrated crop–livestock systems in various eco-regions worldwide under Conservation Agriculture. As a world leader in the adoption of integrated crop–livestock systems, a substantial part of the chapter is dedicated to the research and adoption of these systems in Brazil.&lt;br&gt;&lt;br&gt;The third chapter illustrates how crop–livestock systems contribute to improving global food security and diversifying the diets of smallholder livelihoods. The chapter explores the climate resilience of these systems and the mitigation strategies developed and implemented by farmers to deal with climate variability.&lt;br&gt;&lt;br&gt;The final chapter discusses the development of whole-farm system models to understand the complexity of integrated crop–livestock systems. The chapter assesses the key processes governing interactions between farm components and provides two examples of common whole-farm model applications from contrasting environments to demonstrate this.</v>
      </c>
      <c r="J81" s="9">
        <f>VLOOKUP($A81,Data!$C:$P,14,FALSE)</f>
        <v>172</v>
      </c>
      <c r="K81" s="9">
        <f>VLOOKUP($A81,Data!$C:$P,11,FALSE)</f>
        <v>37.99</v>
      </c>
      <c r="L81" s="9">
        <f>VLOOKUP($A81,Data!$C:$P,12,FALSE)</f>
        <v>49.99</v>
      </c>
      <c r="M81" s="9">
        <f>VLOOKUP($A81,Data!$C:$P,13,FALSE)</f>
        <v>45.99</v>
      </c>
      <c r="N81" s="6" t="str">
        <f t="shared" si="2"/>
        <v>https://shop.bdspublishing.com/store/bds/detail/workgroup/3-190-108628</v>
      </c>
      <c r="O81" s="6">
        <f>IFERROR(VLOOKUP($A81,Data!$C:$T,18,FALSE),"")</f>
        <v>108628</v>
      </c>
      <c r="P81" s="8" t="s">
        <v>121</v>
      </c>
    </row>
    <row r="82" spans="1:16" x14ac:dyDescent="0.25">
      <c r="A82" s="7">
        <v>9781801460637</v>
      </c>
      <c r="B82" s="12" t="str">
        <f>VLOOKUP($A82,Data!$C:$T,4,FALSE)</f>
        <v>Instant Insights: Plant growth-promoting rhizobacteria</v>
      </c>
      <c r="C82" s="7">
        <f>VLOOKUP($A82,Data!$C:$T,3,FALSE)</f>
        <v>9781801460644</v>
      </c>
      <c r="D82" s="9" t="str">
        <f>VLOOKUP($A82,Data!$C:$T,6,FALSE)</f>
        <v>Paperback</v>
      </c>
      <c r="E82" s="9">
        <f>VLOOKUP($A82,Data!$C:$T,7,FALSE)</f>
        <v>22</v>
      </c>
      <c r="F82" s="9" t="str">
        <f>VLOOKUP($A82,Data!$C:$T,8,FALSE)</f>
        <v>Active</v>
      </c>
      <c r="G82" s="16">
        <f>VLOOKUP($A82,Data!$C:$T,9,FALSE)</f>
        <v>44362</v>
      </c>
      <c r="H82" s="12" t="str">
        <f>VLOOKUP($A82,Data!$C:$T,15,FALSE)</f>
        <v>Contributions by: Dongmei Lyu, Rachel Backer and Donald Smith, McGill University, Canada; Melissa M. Larrabee and Louise M. Nelson, University of British Columbia, Canada; Markus Weinmann and Günter Neumann, University Hohenheim, Germany; Luca Ruiu, Università degli Studi di Sassari, Italy</v>
      </c>
      <c r="I82" s="12" t="str">
        <f>VLOOKUP($A82,Data!$C:$T,16,FALSE)</f>
        <v>&lt;b&gt;This collection features four peer-reviewed literature reviews on plant growth-promoting rhizobacteria in agriculture.&lt;/b&gt;&lt;br&gt;&lt;br&gt;The first chapter considers the use of plant growth-promoting rhizobacteria (PGPR) as plant biostimulants in agriculture. It considers the benefits of PGPR, such as their ability to promote plant growth and productivity under both normal and abiotic-stressed induced environments. The chapter also looks towards PGPR application as a sustainable and efficient method to enhance crop production.&lt;br&gt;&lt;br&gt;The second chapter reviews recent research on the use of PGPR as biofertilizers to enhance root function and improve nutrient uptake, with emphasis on their effects on root architecture, metabolism and adaptation to abiotic stress.&lt;br&gt;&lt;br&gt;The third chapter explores the use of microbial bio-effectors and their ability to optimise the mineral nutrition of agricultural crops. The chapter also reviews the wealth of research on the mechanism of action, applications and efficacy of key plant growth-promoting microorganisms (PGPMs).&lt;br&gt;&lt;br&gt;The final chapter reviews the use of plant growth-promoting bacteria (PGPB) as a biocontrol agent against invertebrate pests. The chapter analyses the effects of PGPB species against these pest types and enlists a case study on the PGPB species Pseudomonas protegens to further demonstrate this.</v>
      </c>
      <c r="J82" s="9">
        <f>VLOOKUP($A82,Data!$C:$P,14,FALSE)</f>
        <v>180</v>
      </c>
      <c r="K82" s="9">
        <f>VLOOKUP($A82,Data!$C:$P,11,FALSE)</f>
        <v>37.99</v>
      </c>
      <c r="L82" s="9">
        <f>VLOOKUP($A82,Data!$C:$P,12,FALSE)</f>
        <v>49.99</v>
      </c>
      <c r="M82" s="9">
        <f>VLOOKUP($A82,Data!$C:$P,13,FALSE)</f>
        <v>45.99</v>
      </c>
      <c r="N82" s="6" t="str">
        <f t="shared" si="2"/>
        <v>https://shop.bdspublishing.com/store/bds/detail/workgroup/3-190-108632</v>
      </c>
      <c r="O82" s="6">
        <f>IFERROR(VLOOKUP($A82,Data!$C:$T,18,FALSE),"")</f>
        <v>108632</v>
      </c>
      <c r="P82" s="8" t="s">
        <v>121</v>
      </c>
    </row>
    <row r="83" spans="1:16" x14ac:dyDescent="0.25">
      <c r="A83" s="7">
        <v>9781801461658</v>
      </c>
      <c r="B83" s="12" t="str">
        <f>VLOOKUP($A83,Data!$C:$T,4,FALSE)</f>
        <v>Instant Insights: Reducing antibiotic use in dairy production</v>
      </c>
      <c r="C83" s="7">
        <f>VLOOKUP($A83,Data!$C:$T,3,FALSE)</f>
        <v>9781801461665</v>
      </c>
      <c r="D83" s="9" t="str">
        <f>VLOOKUP($A83,Data!$C:$T,6,FALSE)</f>
        <v>Paperback</v>
      </c>
      <c r="E83" s="9">
        <f>VLOOKUP($A83,Data!$C:$T,7,FALSE)</f>
        <v>36</v>
      </c>
      <c r="F83" s="9" t="str">
        <f>VLOOKUP($A83,Data!$C:$T,8,FALSE)</f>
        <v>Active</v>
      </c>
      <c r="G83" s="16">
        <f>VLOOKUP($A83,Data!$C:$T,9,FALSE)</f>
        <v>44362</v>
      </c>
      <c r="H83" s="12" t="str">
        <f>VLOOKUP($A83,Data!$C:$T,15,FALSE)</f>
        <v>Contributions by: David C. Barrett, Kristen K. Reyher, Andrea Turner and David A. Tisdall, University of Bristol, UK; Sharif S. Aly and Sarah M. Depenbrock, University of California Davis, USA; Frédérique Chaucheyras-Durand and Lysiane Dunière, Lallemand Animal Nutrition and Université Clermont Auvergne, INRAE, UMR 454 MEDIS, France</v>
      </c>
      <c r="I83" s="12" t="str">
        <f>VLOOKUP($A83,Data!$C:$T,16,FALSE)</f>
        <v>&lt;b&gt;This collection features three peer-reviewed literature reviews on reducing antibiotic use in dairy production.&lt;/b&gt;&lt;br&gt;&lt;br&gt;The first chapter describes the regulatory control of medicines in the United Kingdom and European Union and discusses the wider implications of antimicrobial use in dairy production and the need for change in the way we view and use medicines. The chapter also proposes how medicine prescribing practices in the dairy industry may undergo a series of changes in the near future.&lt;br&gt;&lt;br&gt;The second chapter considers recent advances of disease prevention in dairy cattle. Using bovine respiratory disease as a model, the chapter investigates key interactions between the host, environment and pathogen. These interactions can provide beneficial information that can be utilised to develop a prevention platform for multiple syndromes of bacterial disease in dairy cattle.&lt;br&gt;&lt;br&gt;The final chapter begins by assessing the need to promote digestive efficiency and productivity whilst maintaining animal health and welfare. It considers the role of probiotics in achieving this and reviews the range of research undertaken on the benefits and modes of action of probiotics. The chapter also details the role of probiotics in reducing antibiotic use in dairy production through improvements in areas such as pathogen control, feed efficiency and methane production.</v>
      </c>
      <c r="J83" s="9">
        <f>VLOOKUP($A83,Data!$C:$P,14,FALSE)</f>
        <v>134</v>
      </c>
      <c r="K83" s="9">
        <f>VLOOKUP($A83,Data!$C:$P,11,FALSE)</f>
        <v>37.99</v>
      </c>
      <c r="L83" s="9">
        <f>VLOOKUP($A83,Data!$C:$P,12,FALSE)</f>
        <v>49.99</v>
      </c>
      <c r="M83" s="9">
        <f>VLOOKUP($A83,Data!$C:$P,13,FALSE)</f>
        <v>45.99</v>
      </c>
      <c r="N83" s="6" t="str">
        <f t="shared" si="2"/>
        <v>https://shop.bdspublishing.com/store/bds/detail/workgroup/3-190-108631</v>
      </c>
      <c r="O83" s="6">
        <f>IFERROR(VLOOKUP($A83,Data!$C:$T,18,FALSE),"")</f>
        <v>108631</v>
      </c>
      <c r="P83" s="8" t="s">
        <v>121</v>
      </c>
    </row>
    <row r="84" spans="1:16" x14ac:dyDescent="0.25">
      <c r="A84" s="7">
        <v>9781801460798</v>
      </c>
      <c r="B84" s="12" t="str">
        <f>VLOOKUP($A84,Data!$C:$T,4,FALSE)</f>
        <v>Instant Insights: Supporting cereal production in sub-Saharan Africa</v>
      </c>
      <c r="C84" s="7">
        <f>VLOOKUP($A84,Data!$C:$T,3,FALSE)</f>
        <v>9781801460804</v>
      </c>
      <c r="D84" s="9" t="str">
        <f>VLOOKUP($A84,Data!$C:$T,6,FALSE)</f>
        <v>Paperback</v>
      </c>
      <c r="E84" s="9">
        <f>VLOOKUP($A84,Data!$C:$T,7,FALSE)</f>
        <v>29</v>
      </c>
      <c r="F84" s="9" t="str">
        <f>VLOOKUP($A84,Data!$C:$T,8,FALSE)</f>
        <v>Active</v>
      </c>
      <c r="G84" s="16">
        <f>VLOOKUP($A84,Data!$C:$T,9,FALSE)</f>
        <v>44362</v>
      </c>
      <c r="H84" s="12" t="str">
        <f>VLOOKUP($A84,Data!$C:$T,15,FALSE)</f>
        <v>Contributions by: Tinashe Chiurugwi, Simon Kerr, Ian Midgley and Lesley Boyd, National Institute of Agricultural Botany (NIAB), UK; Johnson Kamwaga, Food Crops Research Centre – Njoro, Kenya; Peter Njau, Highlands Agri-consult Services Ltd, Kenya; Terry van Gevelt, University of Cambridge, UK; and Claudia Canales and Max Marcheselli, the Malaysian Commonwealth Studies Centre (MCSC) and the Cambridge Malaysian Education and Development Trust (CMEDT), UK; T. Abdoulaye, The International Institute of Tropical Agriculture (IITA), Nigeria; A. S. Bamire and A. A. Akinola, Obafemi Awolowo University, Nigeria; and A. Alene, A. Menkir and V. Manyong, The International Institute of Tropical Agriculture (IITA), Nigeria; Alpha Kamara, International Institute of Tropical Agriculture, Nigeria; Willmar L. Leiser, University of Hohenheim, Germany; H. Frederick Weltzien-Rattunde and Eva Weltzien-Rattunde, University of Wisconsin-Madison, USA; and Bettina I.G. Haussmann, University of Hohenheim, Germany</v>
      </c>
      <c r="I84" s="12" t="str">
        <f>VLOOKUP($A84,Data!$C:$T,16,FALSE)</f>
        <v>This specially curated collection features four reviews of current and key research on supporting cereal production in sub-Saharan Africa.&lt;br&gt;&lt;br&gt;The first chapter reviews how research and development can support smallholder wheat farmers through improving access to resources and services. The chapter considers current obstacles faced by smallholder farmers, including biophysical limitations such as climatic issues, as well as socio-economic limitations such as land availability.&lt;br&gt;&lt;br&gt;The second chapter assesses the importance of increasing the adoption rate of improved maize technologies within smallholder farming households across Africa. The chapter discusses the economic and institutional barriers inhibiting adoption, as well as farmer attitudes to innovation.&lt;br&gt;&lt;br&gt;The third chapter describes the effect of poor soil fertility, drought and weeds on maize yields in West Africa. The chapter considers strategies for mitigating these constraints, including nutrient management using fertilizers, weed management and resistant varieties of maize.&lt;br&gt;&lt;br&gt;The final chapter discusses phosphorus scarcity in areas of West Africa and details the need to improve sorghum breeding to enhance the crop’s tolerance to low-phosphorus soil conditions.</v>
      </c>
      <c r="J84" s="9">
        <f>VLOOKUP($A84,Data!$C:$P,14,FALSE)</f>
        <v>98</v>
      </c>
      <c r="K84" s="9">
        <f>VLOOKUP($A84,Data!$C:$P,11,FALSE)</f>
        <v>37.99</v>
      </c>
      <c r="L84" s="9">
        <f>VLOOKUP($A84,Data!$C:$P,12,FALSE)</f>
        <v>49.99</v>
      </c>
      <c r="M84" s="9">
        <f>VLOOKUP($A84,Data!$C:$P,13,FALSE)</f>
        <v>45.99</v>
      </c>
      <c r="N84" s="6" t="str">
        <f t="shared" si="2"/>
        <v>https://shop.bdspublishing.com/store/bds/detail/workgroup/3-190-108627</v>
      </c>
      <c r="O84" s="6">
        <f>IFERROR(VLOOKUP($A84,Data!$C:$T,18,FALSE),"")</f>
        <v>108627</v>
      </c>
      <c r="P84" s="8" t="s">
        <v>121</v>
      </c>
    </row>
    <row r="85" spans="1:16" x14ac:dyDescent="0.25">
      <c r="A85" s="7">
        <v>9781801460651</v>
      </c>
      <c r="B85" s="12" t="str">
        <f>VLOOKUP($A85,Data!$C:$T,4,FALSE)</f>
        <v>Instant Insights: Arbuscular mycorrhizal fungi</v>
      </c>
      <c r="C85" s="7">
        <f>VLOOKUP($A85,Data!$C:$T,3,FALSE)</f>
        <v>9781801460668</v>
      </c>
      <c r="D85" s="9" t="str">
        <f>VLOOKUP($A85,Data!$C:$T,6,FALSE)</f>
        <v>Paperback</v>
      </c>
      <c r="E85" s="9">
        <f>VLOOKUP($A85,Data!$C:$T,7,FALSE)</f>
        <v>23</v>
      </c>
      <c r="F85" s="9" t="str">
        <f>VLOOKUP($A85,Data!$C:$T,8,FALSE)</f>
        <v>Active</v>
      </c>
      <c r="G85" s="16">
        <f>VLOOKUP($A85,Data!$C:$T,9,FALSE)</f>
        <v>44299</v>
      </c>
      <c r="H85" s="12" t="str">
        <f>VLOOKUP($A85,Data!$C:$T,15,FALSE)</f>
        <v>Contributions by: Michael Bitterlich, Leibniz-Institute of Vegetable and Ornamental Crops, Germany; Louis Mercy and Miguel Arato, INOQ GmbH, Germany; and Philipp Franken, Erfurt Research Centre for Horticultural Crops, University of Applied Sciences Erfurt and Institute of Microbiology, Friedrich Schiller University Jena, Germany; Haiyang Zhang and Jeff R. Powell, Western Sydney University, Australia; Tom Thirkell, Grace Hoysted, Ashleigh Elliott and Katie Field, University of Leeds, UK; and Tim Daniell, University of Sheffield, UK; Shipra Singh and Anita Pandey, G. B. Pant National Institute of Himalayan Environment and Sustainable Development, India; and Lok Man S. Palni, Graphic Era University, India</v>
      </c>
      <c r="I85" s="12" t="str">
        <f>VLOOKUP($A85,Data!$C:$T,16,FALSE)</f>
        <v>&lt;b&gt;This collection features four peer-reviewed literature reviews on arbuscular mycorrhizal fungi in agriculture.&lt;/b&gt;&lt;br&gt;&lt;br&gt;The first chapter reviews the use of arbuscular mycorrhizal fungi (AMF) as biostimulants for sustainable crop production and explores the benefits of its use, such as bidirectional nutrient exchange and soil quality. The chapter discusses the requirements needed for successful implementation of AMF in sustainable crop production, and also maps the current market for mycorrhizal products.&lt;br&gt;&lt;br&gt;The second chapter explores our understanding of how AMF can modify nutrient availability in soil, specifically concerning the roles that fungal ecology and physiology may play during the processes of nutrient acquisition and transformation. The chapter also refers to future opportunities in research to exploit AMF to improve nutrient-use efficiency.&lt;br&gt;&lt;br&gt;The third chapter highlights further advances in our understanding of how AMF can improve root function in agricultural systems. The chapter also discusses the functional diversity apparent in plant responses to AMF colonisation.&lt;br&gt;&lt;br&gt;The final chapter reviews the use of AMF-based bio-inoculants in tea cultivation. The chapter also discusses the range of AMF associated with tea and their effects on the tea rhizosphere, plant growth and quality.</v>
      </c>
      <c r="J85" s="9">
        <f>VLOOKUP($A85,Data!$C:$P,14,FALSE)</f>
        <v>134</v>
      </c>
      <c r="K85" s="9">
        <f>VLOOKUP($A85,Data!$C:$P,11,FALSE)</f>
        <v>37.99</v>
      </c>
      <c r="L85" s="9">
        <f>VLOOKUP($A85,Data!$C:$P,12,FALSE)</f>
        <v>49.99</v>
      </c>
      <c r="M85" s="9">
        <f>VLOOKUP($A85,Data!$C:$P,13,FALSE)</f>
        <v>45.99</v>
      </c>
      <c r="N85" s="6" t="str">
        <f t="shared" si="2"/>
        <v>https://shop.bdspublishing.com/store/bds/detail/workgroup/3-190-107955</v>
      </c>
      <c r="O85" s="6">
        <f>IFERROR(VLOOKUP($A85,Data!$C:$T,18,FALSE),"")</f>
        <v>107955</v>
      </c>
      <c r="P85" s="8" t="s">
        <v>121</v>
      </c>
    </row>
    <row r="86" spans="1:16" x14ac:dyDescent="0.25">
      <c r="A86" s="7">
        <v>9781801460576</v>
      </c>
      <c r="B86" s="12" t="str">
        <f>VLOOKUP($A86,Data!$C:$T,4,FALSE)</f>
        <v>Instant Insights: Crop biofortification</v>
      </c>
      <c r="C86" s="7">
        <f>VLOOKUP($A86,Data!$C:$T,3,FALSE)</f>
        <v>9781801460583</v>
      </c>
      <c r="D86" s="9" t="str">
        <f>VLOOKUP($A86,Data!$C:$T,6,FALSE)</f>
        <v>Paperback</v>
      </c>
      <c r="E86" s="9">
        <f>VLOOKUP($A86,Data!$C:$T,7,FALSE)</f>
        <v>19</v>
      </c>
      <c r="F86" s="9" t="str">
        <f>VLOOKUP($A86,Data!$C:$T,8,FALSE)</f>
        <v>Active</v>
      </c>
      <c r="G86" s="16">
        <f>VLOOKUP($A86,Data!$C:$T,9,FALSE)</f>
        <v>44299</v>
      </c>
      <c r="H86" s="12" t="str">
        <f>VLOOKUP($A86,Data!$C:$T,15,FALSE)</f>
        <v>Contributions by: Helena Pachón, Food Fortification Initiative and Emory University, USA; Eliab Simpungwe, HarvestPlus, Zambia; Bodo Raatz, International Center for Tropical Agriculture (CIAT), Colombia; Elizabeth Parkes and Olufemi Aina, International Institute of Tropical Agriculture (IITA), Nigeria</v>
      </c>
      <c r="I86" s="12" t="str">
        <f>VLOOKUP($A86,Data!$C:$T,16,FALSE)</f>
        <v>&lt;b&gt;The first chapter reviews evidence of the human health impact of wheat flour fortification and how it is measured and studied.&lt;/b&gt;&lt;br&gt;&lt;br&gt;The chapter explores the benefits to wheat flour fortification, citing the process’s ability to address widespread health problems caused by nutrient deficiencies, such as iron deficiency and anaemia.&lt;br&gt;&lt;br&gt;The second chapter examines the biofortification of maize with Provitamin A carotenoids and its potential in improving micronutrient intake for the population of food insecure people. The chapter refers to the Zambia maize biofortification programme as a case study to demonstrate this.&lt;br&gt;&lt;br&gt;The third chapter similarly considers the rising threat of micronutrient malnutrition, but highlights the integral role biofortified legume crops have in offsetting this. The chapter reviews the genetic variability of iron and zinc content in many legume crops, and shows how this is being used to guide breeding efforts through both transgenic approaches and agronomic management.&lt;br&gt;&lt;br&gt;The final chapter assesses the problem of vitamin A deficiency in countries where cassava is considered a key crop and consumed as a main food source. The chapter reviews the HarvestPlus breeding programme for increasing the nutrient density of cassava, as well as strategies that can be implemented to promote the use of pro-vitamin A varieties by farmers and consumers.</v>
      </c>
      <c r="J86" s="9">
        <f>VLOOKUP($A86,Data!$C:$P,14,FALSE)</f>
        <v>138</v>
      </c>
      <c r="K86" s="9">
        <f>VLOOKUP($A86,Data!$C:$P,11,FALSE)</f>
        <v>37.99</v>
      </c>
      <c r="L86" s="9">
        <f>VLOOKUP($A86,Data!$C:$P,12,FALSE)</f>
        <v>49.99</v>
      </c>
      <c r="M86" s="9">
        <f>VLOOKUP($A86,Data!$C:$P,13,FALSE)</f>
        <v>45.99</v>
      </c>
      <c r="N86" s="6" t="str">
        <f t="shared" si="2"/>
        <v>https://shop.bdspublishing.com/store/bds/detail/workgroup/3-190-107956</v>
      </c>
      <c r="O86" s="6">
        <f>IFERROR(VLOOKUP($A86,Data!$C:$T,18,FALSE),"")</f>
        <v>107956</v>
      </c>
      <c r="P86" s="8" t="s">
        <v>121</v>
      </c>
    </row>
    <row r="87" spans="1:16" x14ac:dyDescent="0.25">
      <c r="A87" s="7">
        <v>9781801460750</v>
      </c>
      <c r="B87" s="12" t="str">
        <f>VLOOKUP($A87,Data!$C:$T,4,FALSE)</f>
        <v>Instant Insights: Mycotoxin detection and control</v>
      </c>
      <c r="C87" s="7">
        <f>VLOOKUP($A87,Data!$C:$T,3,FALSE)</f>
        <v>9781801460767</v>
      </c>
      <c r="D87" s="9" t="str">
        <f>VLOOKUP($A87,Data!$C:$T,6,FALSE)</f>
        <v>Paperback</v>
      </c>
      <c r="E87" s="9">
        <f>VLOOKUP($A87,Data!$C:$T,7,FALSE)</f>
        <v>27</v>
      </c>
      <c r="F87" s="9" t="str">
        <f>VLOOKUP($A87,Data!$C:$T,8,FALSE)</f>
        <v>Active</v>
      </c>
      <c r="G87" s="16">
        <f>VLOOKUP($A87,Data!$C:$T,9,FALSE)</f>
        <v>44299</v>
      </c>
      <c r="H87" s="12" t="str">
        <f>VLOOKUP($A87,Data!$C:$T,15,FALSE)</f>
        <v>Contributions by: Naresh Magan, Esther Garcia-Cela, Carol Verheecke-Vaessen and Angel Medina, Cranfield University, UK; Zhao Jin and Paul Schwarz, North Dakota State University, USA; 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 Arid Tropics (ICRISAT) (ICRISAT), Malawi; David Okello, National Semi-Arid Resources Research Institute (NaSARRI), Uganda; and Nelson Opoku, University for Development Studies, Ghana; Mary A. Egbuta, Southern Cross University, Australia; F. Ascencio, Centro de Investigaciones Biológicas del Noroeste, Mexico; and T. Sandoval-Contreras, Instituto Tecnológico de Tepic, Mexico</v>
      </c>
      <c r="I87" s="12" t="str">
        <f>VLOOKUP($A87,Data!$C:$T,16,FALSE)</f>
        <v>&lt;b&gt;This collection features five peer-reviewed literature reviews on mycotoxin control in agriculture.&lt;/b&gt;&lt;br&gt;&lt;br&gt;The first chapter reviews advances in post-harvest detection and control of fungal contaminants in cereals. It examines abiotic factors affecting spoilage, methods for early detection of contamination and the range control measures for preventing toxin growth.&lt;br&gt;&lt;br&gt;The second chapter focuses on post-harvest storage and handling practices of barley grain and how these methods can be used to mitigate mycotoxin issues. The chapter also reviews the various mycotoxins and fungi that are associated with barley.&lt;br&gt;&lt;br&gt;The third chapter considers the current strategies available to prevent mycotoxin contamination in groundnut cultivation, focussing on peanuts. It also covers models that predict contamination, as well as the challenges associated with research and quantification of aflatoxin.&lt;br&gt;&lt;br&gt;The fourth chapter presents an overview of the current understanding of mycotoxin contamination of cocoa. The chapter summarises the various methods available to aid detection of mycotoxins and control further contamination.&lt;br&gt;&lt;br&gt;The final chapter addresses the critical safety issue of mycotoxin contamination of food waste planned for re-use. It reviews factors affecting mycotoxin growth and the particular problem of masked mycotoxins.</v>
      </c>
      <c r="J87" s="9">
        <f>VLOOKUP($A87,Data!$C:$P,14,FALSE)</f>
        <v>158</v>
      </c>
      <c r="K87" s="9">
        <f>VLOOKUP($A87,Data!$C:$P,11,FALSE)</f>
        <v>37.99</v>
      </c>
      <c r="L87" s="9">
        <f>VLOOKUP($A87,Data!$C:$P,12,FALSE)</f>
        <v>49.99</v>
      </c>
      <c r="M87" s="9">
        <f>VLOOKUP($A87,Data!$C:$P,13,FALSE)</f>
        <v>45.99</v>
      </c>
      <c r="N87" s="6" t="str">
        <f t="shared" si="2"/>
        <v>https://shop.bdspublishing.com/store/bds/detail/workgroup/3-190-107957</v>
      </c>
      <c r="O87" s="6">
        <f>IFERROR(VLOOKUP($A87,Data!$C:$T,18,FALSE),"")</f>
        <v>107957</v>
      </c>
      <c r="P87" s="8" t="s">
        <v>121</v>
      </c>
    </row>
    <row r="88" spans="1:16" x14ac:dyDescent="0.25">
      <c r="A88" s="7">
        <v>9781801460774</v>
      </c>
      <c r="B88" s="12" t="str">
        <f>VLOOKUP($A88,Data!$C:$T,4,FALSE)</f>
        <v>Instant Insights: Mite pests in agriculture</v>
      </c>
      <c r="C88" s="7">
        <f>VLOOKUP($A88,Data!$C:$T,3,FALSE)</f>
        <v>9781801460781</v>
      </c>
      <c r="D88" s="9" t="str">
        <f>VLOOKUP($A88,Data!$C:$T,6,FALSE)</f>
        <v>Paperback</v>
      </c>
      <c r="E88" s="9">
        <f>VLOOKUP($A88,Data!$C:$T,7,FALSE)</f>
        <v>28</v>
      </c>
      <c r="F88" s="9" t="str">
        <f>VLOOKUP($A88,Data!$C:$T,8,FALSE)</f>
        <v>Active</v>
      </c>
      <c r="G88" s="16">
        <f>VLOOKUP($A88,Data!$C:$T,9,FALSE)</f>
        <v>44292</v>
      </c>
      <c r="H88" s="12" t="str">
        <f>VLOOKUP($A88,Data!$C:$T,15,FALSE)</f>
        <v>Contributions by: Oscar E. Liburd, Lorena Lopez, Daniel Carrillo, Alexandra M. Revynthi and Omotola Olaniyi, University of Florida, USA; and Rana Akyazi, Ordu University, Turkey; Rebecca A. Schmidt-Jeffris, Clemson University, USA; Elizabeth H. Beers, Washington State University, USA; and Carlo Duso, University of Padua, Italy; R. Srinivasan, AVRDC – The World Vegetable Center, Taiwan; Marion O. Harris and Kirk Anderson, North Dakota State University, USA; Mustapha El-Bouhssini, ICARDA, Morocco; Frank Peairs, Colorado State University, USA; Gary Hein, University of Nebraska, USA; and Steven Xu, USDA-ARS Northern Crops Institute, USA</v>
      </c>
      <c r="I88" s="12" t="str">
        <f>VLOOKUP($A88,Data!$C:$T,16,FALSE)</f>
        <v>&lt;b&gt;This collection features four peer-reviewed literature reviews on mite pests in agriculture.&lt;/b&gt;&lt;br&gt;&lt;br&gt;The first chapter offers a holistic approach to integrated mite management by reviewing the basics of mite taxonomy and morphology. It studies the key plant mite families, focussing on major plant feeding mites (Tetranychidae, Tarsonemidae, Eriophyoidea), as well as the natural predators that regulate these mite populations.&lt;br&gt;&lt;br&gt;The second chapter explores the cultural, biological and chemical control tactics available for controlling major plant feeding mites. These tactics include: choosing tolerant varieties and weed management. The chapter concludes with a discussion on the debate surrounding the best form of control for mite pests in agriculture.&lt;br&gt;&lt;br&gt;The third chapter highlights the importance of understanding the bio-ecology of Tetranychidae species affecting tomato crops, including the two-spotted spider mite, carmine spider mite and red spider mite. The chapter considers the effects of each pest on tomato plants, as well as how best to control them.&lt;br&gt;&lt;br&gt;The final chapter details the ecology of mite pests affecting wheat that belong to the Eriophyoidea family, such as gall mites and wheat curl mites. The chapter discusses the various forms of control for managing Eriophyid mites, as well as the development of new resistant varieties of wheat.</v>
      </c>
      <c r="J88" s="9">
        <f>VLOOKUP($A88,Data!$C:$P,14,FALSE)</f>
        <v>166</v>
      </c>
      <c r="K88" s="9">
        <f>VLOOKUP($A88,Data!$C:$P,11,FALSE)</f>
        <v>37.99</v>
      </c>
      <c r="L88" s="9">
        <f>VLOOKUP($A88,Data!$C:$P,12,FALSE)</f>
        <v>49.99</v>
      </c>
      <c r="M88" s="9">
        <f>VLOOKUP($A88,Data!$C:$P,13,FALSE)</f>
        <v>45.99</v>
      </c>
      <c r="N88" s="6" t="str">
        <f t="shared" si="2"/>
        <v>https://shop.bdspublishing.com/store/bds/detail/workgroup/3-190-107954</v>
      </c>
      <c r="O88" s="6">
        <f>IFERROR(VLOOKUP($A88,Data!$C:$T,18,FALSE),"")</f>
        <v>107954</v>
      </c>
      <c r="P88" s="8" t="s">
        <v>121</v>
      </c>
    </row>
    <row r="89" spans="1:16" x14ac:dyDescent="0.25">
      <c r="A89" s="7">
        <v>9781801460712</v>
      </c>
      <c r="B89" s="12" t="str">
        <f>VLOOKUP($A89,Data!$C:$T,4,FALSE)</f>
        <v>Instant Insights: Pesticide residues in agriculture</v>
      </c>
      <c r="C89" s="7">
        <f>VLOOKUP($A89,Data!$C:$T,3,FALSE)</f>
        <v>9781801460729</v>
      </c>
      <c r="D89" s="9" t="str">
        <f>VLOOKUP($A89,Data!$C:$T,6,FALSE)</f>
        <v>Paperback</v>
      </c>
      <c r="E89" s="9">
        <f>VLOOKUP($A89,Data!$C:$T,7,FALSE)</f>
        <v>10</v>
      </c>
      <c r="F89" s="9" t="str">
        <f>VLOOKUP($A89,Data!$C:$T,8,FALSE)</f>
        <v>Active</v>
      </c>
      <c r="G89" s="16">
        <f>VLOOKUP($A89,Data!$C:$T,9,FALSE)</f>
        <v>44292</v>
      </c>
      <c r="H89" s="12" t="str">
        <f>VLOOKUP($A89,Data!$C:$T,15,FALSE)</f>
        <v>Contributions by: Linda J. Thomson and Ary A. Hoffmann, University of Melbourne, Australia; Sheila Willis, Pesticide Action Network UK (PAN UK), UK and University of Cape Town, South Africa; Stephanie Williamson, Pesticide Action Network UK (PAN UK), UK; Davo Simplice Vodouhe, Organisation Béninoise pour la Promotion de l’Agriculture Biologique (OBEPAB) and Université d’Abomey- Calavi, Benin; and Anthony Youdeowei, Pesticide Action Network UK (PAN UK) and University of Greenwich, UK; Peter Fantke, Technical University of Denmark, Denmark</v>
      </c>
      <c r="I89" s="12" t="str">
        <f>VLOOKUP($A89,Data!$C:$T,16,FALSE)</f>
        <v>&lt;b&gt;This collection features three peer-reviewed literature reviews on pesticide residues in agriculture.&lt;/b&gt;&lt;br&gt;&lt;br&gt;The first chapter outlines the ways in which pesticide use can lead to increased pest problems, such as pest resurgence and replacement, and the development of pesticide resistance. The chapter examines current strategies for mitigating the impacts of pesticides and refers to a detailed case study on the diamondback moth (DBM) to demonstrate the practical application of these strategies.&lt;br&gt;&lt;br&gt;The second chapter explores the threat of pesticide poisoning to human health, either via deliberate self-poisoning or via occupational exposure. It discusses how best to monitor exposure to pesticides, as well as how to minimize the human health risks that may arise as a result of their use/exposure. The authors refer to a case study on smallholder cotton farmers in the Republic of Benin to emphasise the global pesticide poisoning crisis.&lt;br&gt;&lt;br&gt;The final chapter reviews the environmental impacts of pesticide use in agriculture, focussing on their contribution to global human and ecological health issues. It provides an overview of how pesticides are currently addressed in emission inventory and impact assessment, and discusses the relevance of spatiotemporal variability in modelling emissions and the toxicity and ecotoxicity impacts of pesticides.</v>
      </c>
      <c r="J89" s="9">
        <f>VLOOKUP($A89,Data!$C:$P,14,FALSE)</f>
        <v>106</v>
      </c>
      <c r="K89" s="9">
        <f>VLOOKUP($A89,Data!$C:$P,11,FALSE)</f>
        <v>37.99</v>
      </c>
      <c r="L89" s="9">
        <f>VLOOKUP($A89,Data!$C:$P,12,FALSE)</f>
        <v>49.99</v>
      </c>
      <c r="M89" s="9">
        <f>VLOOKUP($A89,Data!$C:$P,13,FALSE)</f>
        <v>45.99</v>
      </c>
      <c r="N89" s="6" t="str">
        <f t="shared" si="2"/>
        <v>https://shop.bdspublishing.com/store/bds/detail/workgroup/3-190-107958</v>
      </c>
      <c r="O89" s="6">
        <f>IFERROR(VLOOKUP($A89,Data!$C:$T,18,FALSE),"")</f>
        <v>107958</v>
      </c>
      <c r="P89" s="8" t="s">
        <v>121</v>
      </c>
    </row>
    <row r="90" spans="1:16" x14ac:dyDescent="0.25">
      <c r="A90" s="7">
        <v>9781801460613</v>
      </c>
      <c r="B90" s="12" t="str">
        <f>VLOOKUP($A90,Data!$C:$T,4,FALSE)</f>
        <v>Instant Insights: Cover crops</v>
      </c>
      <c r="C90" s="7">
        <f>VLOOKUP($A90,Data!$C:$T,3,FALSE)</f>
        <v>9781801460620</v>
      </c>
      <c r="D90" s="9" t="str">
        <f>VLOOKUP($A90,Data!$C:$T,6,FALSE)</f>
        <v>Paperback</v>
      </c>
      <c r="E90" s="9">
        <f>VLOOKUP($A90,Data!$C:$T,7,FALSE)</f>
        <v>21</v>
      </c>
      <c r="F90" s="9" t="str">
        <f>VLOOKUP($A90,Data!$C:$T,8,FALSE)</f>
        <v>Active</v>
      </c>
      <c r="G90" s="16">
        <f>VLOOKUP($A90,Data!$C:$T,9,FALSE)</f>
        <v>44264</v>
      </c>
      <c r="H90" s="12" t="str">
        <f>VLOOKUP($A90,Data!$C:$T,15,FALSE)</f>
        <v>Contributions by: Robert L. Myers, USDA – SARE and University of Missouri, USA; Peter von Fragstein und Niemsdorff, Universität Kassel, Germany; A. Calegari, Agricultural Research Institute of Paraná State (IAPAR), Brazil; T. Tiecher, Federal University of Rio Grande do Sul (UFRGS), Brazil; A. C. Machado, Agricultural Research Institute of Paraná State (IAPAR), Brazil; E. B. Wutke, Research Agricultural Institute of Campinas (IAC), Brazil; L. B. dos S. Canalli, Agricultural Research Institute of Paraná State (IAPAR), Brazil; R. Bunch, Consultant, Brazil; and D. dos S. Rheinheimer, Federal University of Santa Maria, Brazil; and John R. Teasdale, USDA-ARS, USA</v>
      </c>
      <c r="I90" s="12" t="str">
        <f>VLOOKUP($A90,Data!$C:$T,16,FALSE)</f>
        <v>&lt;b&gt;This collection features four peer-reviewed literature reviews on cover crops in agriculture.&lt;/b&gt;&lt;br&gt;&lt;br&gt;The first chapter describes the contribution of cover crops to improving soil health. The chapter reviews their key role e.g. supplying a food source for soil organisms, providing a source of carbon to help build soil organic matter, enhancing nutrient dynamics in the soil and improving soil structure.&lt;br&gt;&lt;br&gt;The second chapter considers recent research on the benefits of cover crops in organic cultivation in areas such as soil structure and erosion control as well as nutrient cycling. It also looks at the wider role of cover crops in control of weeds, diseases and pests, promoting biodiversity and reducing greenhouse gases (GHGs).&lt;br&gt;&lt;br&gt;The third chapter highlights the use of different cover crops species to promote live or dead soil mulch cover in Conservation Agriculture systems. It also reviews how cover crops effect aspects such as soil acidity and nutrient availability, soil physical and biological properties, soil nematode control, weed control and grain yield.&lt;br&gt;&lt;br&gt;The final chapter reviews the role of cover crops in weed control. Cover crops are important additions to crop rotations because they suppress weeds during rotational periods when crops are absent and provide ecosystem services that enhance soil quality and fertility.</v>
      </c>
      <c r="J90" s="9">
        <f>VLOOKUP($A90,Data!$C:$P,14,FALSE)</f>
        <v>134</v>
      </c>
      <c r="K90" s="9">
        <f>VLOOKUP($A90,Data!$C:$P,11,FALSE)</f>
        <v>37.99</v>
      </c>
      <c r="L90" s="9">
        <f>VLOOKUP($A90,Data!$C:$P,12,FALSE)</f>
        <v>49.99</v>
      </c>
      <c r="M90" s="9">
        <f>VLOOKUP($A90,Data!$C:$P,13,FALSE)</f>
        <v>45.99</v>
      </c>
      <c r="N90" s="6" t="str">
        <f t="shared" si="2"/>
        <v>https://shop.bdspublishing.com/store/bds/detail/workgroup/3-190-107655</v>
      </c>
      <c r="O90" s="6">
        <f>IFERROR(VLOOKUP($A90,Data!$C:$T,18,FALSE),"")</f>
        <v>107655</v>
      </c>
      <c r="P90" s="8" t="s">
        <v>121</v>
      </c>
    </row>
    <row r="91" spans="1:16" x14ac:dyDescent="0.25">
      <c r="A91" s="7">
        <v>9781801460590</v>
      </c>
      <c r="B91" s="12" t="str">
        <f>VLOOKUP($A91,Data!$C:$T,4,FALSE)</f>
        <v>Instant Insights: Crop rotations</v>
      </c>
      <c r="C91" s="7">
        <f>VLOOKUP($A91,Data!$C:$T,3,FALSE)</f>
        <v>9781801460606</v>
      </c>
      <c r="D91" s="9" t="str">
        <f>VLOOKUP($A91,Data!$C:$T,6,FALSE)</f>
        <v>Paperback</v>
      </c>
      <c r="E91" s="9">
        <f>VLOOKUP($A91,Data!$C:$T,7,FALSE)</f>
        <v>20</v>
      </c>
      <c r="F91" s="9" t="str">
        <f>VLOOKUP($A91,Data!$C:$T,8,FALSE)</f>
        <v>Active</v>
      </c>
      <c r="G91" s="16">
        <f>VLOOKUP($A91,Data!$C:$T,9,FALSE)</f>
        <v>44264</v>
      </c>
      <c r="H91" s="12" t="str">
        <f>VLOOKUP($A91,Data!$C:$T,15,FALSE)</f>
        <v>Contributions by: Gilbert C. Sigua, USDA-ARS, USA; Bernhard Freyer, University of Natural Resources and Life Sciences (BOKU), Austria; B. Basso and R. A. Martinez-Feria, Michigan State University, USA; and B. Dumont, University of Liege, Belgium; Zia Mehrabi, University of British Columbia, Canada; and T. K. Turkington, Agriculture and Agri-Food Canada, Canada; K. Xi, Alberta Agriculture and Forestry, Canada; and H. R. Kutcher, University of Saskatchewan, Canada</v>
      </c>
      <c r="I91" s="12" t="str">
        <f>VLOOKUP($A91,Data!$C:$T,16,FALSE)</f>
        <v>&lt;b&gt;This collection features five peer-reviewed literature reviews on crop rotations in agriculture.&lt;/b&gt;&lt;br&gt;&lt;br&gt;The first chapter discusses the effects of crop rotation and intercropping management practices and their impact on soil health enhancement and stability. It also considers the importance of leguminous crops and soil organic matter in maintaining healthy soils, sustaining crop productivity and enhancing biodiversity.&lt;br&gt;&lt;br&gt;The second chapter examines the principles of crop rotation, precrop effects in crop rotations, and the nutrient effects of legumes and other rotation crops. It also reviews the role of rotation crops in suppressing weeds, diseases and pests and studies rotations and crop yields, as well as the challenge of designing a crop rotation.&lt;br&gt;&lt;br&gt;The third chapter illustrates how crop models account for the interactions between soil, genotypes, management, and climate, on crops grown in various rotations, and their effects on yield and environmental outcomes under current and future climate scenarios.&lt;br&gt;&lt;br&gt;The fourth chapter assesses the potential of decision support systems for crop rotations in improving soil health and agricultural sustainability.&lt;br&gt;&lt;br&gt;The final chapter reviews how crop rotations with non-cereal species can be implemented to substantially reduce inoculum sources for residue-borne cereal leaf diseases.</v>
      </c>
      <c r="J91" s="9">
        <f>VLOOKUP($A91,Data!$C:$P,14,FALSE)</f>
        <v>138</v>
      </c>
      <c r="K91" s="9">
        <f>VLOOKUP($A91,Data!$C:$P,11,FALSE)</f>
        <v>37.99</v>
      </c>
      <c r="L91" s="9">
        <f>VLOOKUP($A91,Data!$C:$P,12,FALSE)</f>
        <v>49.99</v>
      </c>
      <c r="M91" s="9">
        <f>VLOOKUP($A91,Data!$C:$P,13,FALSE)</f>
        <v>45.99</v>
      </c>
      <c r="N91" s="6" t="str">
        <f t="shared" si="2"/>
        <v>https://shop.bdspublishing.com/store/bds/detail/workgroup/3-190-107656</v>
      </c>
      <c r="O91" s="6">
        <f>IFERROR(VLOOKUP($A91,Data!$C:$T,18,FALSE),"")</f>
        <v>107656</v>
      </c>
      <c r="P91" s="8" t="s">
        <v>121</v>
      </c>
    </row>
    <row r="92" spans="1:16" x14ac:dyDescent="0.25">
      <c r="A92" s="7">
        <v>9781801460675</v>
      </c>
      <c r="B92" s="12" t="str">
        <f>VLOOKUP($A92,Data!$C:$T,4,FALSE)</f>
        <v>Instant Insights: Nematode pests in agriculture</v>
      </c>
      <c r="C92" s="7">
        <f>VLOOKUP($A92,Data!$C:$T,3,FALSE)</f>
        <v>9781801460682</v>
      </c>
      <c r="D92" s="9" t="str">
        <f>VLOOKUP($A92,Data!$C:$T,6,FALSE)</f>
        <v>Paperback</v>
      </c>
      <c r="E92" s="9">
        <f>VLOOKUP($A92,Data!$C:$T,7,FALSE)</f>
        <v>24</v>
      </c>
      <c r="F92" s="9" t="str">
        <f>VLOOKUP($A92,Data!$C:$T,8,FALSE)</f>
        <v>Active</v>
      </c>
      <c r="G92" s="16">
        <f>VLOOKUP($A92,Data!$C:$T,9,FALSE)</f>
        <v>44264</v>
      </c>
      <c r="H92" s="12" t="str">
        <f>VLOOKUP($A92,Data!$C:$T,15,FALSE)</f>
        <v>Contributions by: Hendrika Fourie and Dirk De Waele, North-West University, South Africa; Shahid Siddique, University of California-Davis, USA; and John T. Jones, The James Hutton Institute and University of St Andrews, UK; Marion O. Harris, North Dakota State University, USA; Jens Jacob, Julius Kühn-Institut, Germany; Peter Brown, CSIRO, Australia; and Guiping Yan, North Dakota State University, USA; T. L. Niblack, The Ohio State University, USA; and Kim Davie and Jon Pickup, Science and Advice for Scottish Agriculture (SASA), UK</v>
      </c>
      <c r="I92" s="12" t="str">
        <f>VLOOKUP($A92,Data!$C:$T,16,FALSE)</f>
        <v>&lt;b&gt;This collection features five peer-reviewed literature reviews on nematode pests in agriculture.&lt;/b&gt;&lt;br&gt;&lt;br&gt;The first chapter assesses the value and impact of using integrated pest management (IPM) to combat nematode pests. It summarises the basic biology and morphology of the most economically-important nematode pests and reviews cultural, biological and chemical methods of control.&lt;br&gt;&lt;br&gt;The second chapter discusses advances in understanding plant root response to nematode attack. It highlights how nematodes form feeding structures in host roots and how this behaviour has allowed plants to evolve new mechanisms of resistance that target this structure with a toxic response.&lt;br&gt;&lt;br&gt;The third chapter discusses key nematode pests of wheat, including cereal cyst, root-knot and root-lesion nematodes. It features research on best practice in detecting and managing these pests effectively.&lt;br&gt;&lt;br&gt;The fourth chapter summarises what we know about soil and plant nematodes damaging maize, including lesion, root-knot and vermiform nematodes. It reviews research on characteristics, identification and effects which provide the foundation for effective control.&lt;br&gt;&lt;br&gt;The final chapter describes the characteristics and control of key nematode pests of potatoes: potato cyst nematodes, root knot nematodes, root lesion nematode, potato rot and stem nematodes as well as virus vector nematodes.</v>
      </c>
      <c r="J92" s="9">
        <f>VLOOKUP($A92,Data!$C:$P,14,FALSE)</f>
        <v>190</v>
      </c>
      <c r="K92" s="9">
        <f>VLOOKUP($A92,Data!$C:$P,11,FALSE)</f>
        <v>37.99</v>
      </c>
      <c r="L92" s="9">
        <f>VLOOKUP($A92,Data!$C:$P,12,FALSE)</f>
        <v>49.99</v>
      </c>
      <c r="M92" s="9">
        <f>VLOOKUP($A92,Data!$C:$P,13,FALSE)</f>
        <v>45.99</v>
      </c>
      <c r="N92" s="6" t="str">
        <f t="shared" si="2"/>
        <v>https://shop.bdspublishing.com/store/bds/detail/workgroup/3-190-107659</v>
      </c>
      <c r="O92" s="6">
        <f>IFERROR(VLOOKUP($A92,Data!$C:$T,18,FALSE),"")</f>
        <v>107659</v>
      </c>
      <c r="P92" s="8" t="s">
        <v>121</v>
      </c>
    </row>
    <row r="93" spans="1:16" x14ac:dyDescent="0.25">
      <c r="A93" s="7">
        <v>9781801460699</v>
      </c>
      <c r="B93" s="12" t="str">
        <f>VLOOKUP($A93,Data!$C:$T,4,FALSE)</f>
        <v>Instant Insights: Drought-resistant crops</v>
      </c>
      <c r="C93" s="7">
        <f>VLOOKUP($A93,Data!$C:$T,3,FALSE)</f>
        <v>9781801460705</v>
      </c>
      <c r="D93" s="9" t="str">
        <f>VLOOKUP($A93,Data!$C:$T,6,FALSE)</f>
        <v>Paperback</v>
      </c>
      <c r="E93" s="9">
        <f>VLOOKUP($A93,Data!$C:$T,7,FALSE)</f>
        <v>25</v>
      </c>
      <c r="F93" s="9" t="str">
        <f>VLOOKUP($A93,Data!$C:$T,8,FALSE)</f>
        <v>Active</v>
      </c>
      <c r="G93" s="16">
        <f>VLOOKUP($A93,Data!$C:$T,9,FALSE)</f>
        <v>44257</v>
      </c>
      <c r="H93" s="12" t="str">
        <f>VLOOKUP($A93,Data!$C:$T,15,FALSE)</f>
        <v>Contributions by: Xinguo Mao, Institute of Crop Science, Chinese Academy of Agricultural Sciences, China; Delong Yang, College of Life Science and Technology, Gansu Agricultural University, China; and Ruilian Jing, Institute of Crop Science, Chinese Academy of Agricultural Sciences, China; Anuj Kumar, Supratim Basu, Venkategowda Ramegowda and Andy Pereira, University of Arkansas, USA; Heng Ye, Babu Valliyodan, Li Song, J. Grover Shannon, Pengyin Chen and Henry T. Nguyen, University of Missouri, USA; and Shoba Sivasankar, Former Director, CGIAR Research Program on Grain Legumes</v>
      </c>
      <c r="I93" s="12" t="str">
        <f>VLOOKUP($A93,Data!$C:$T,16,FALSE)</f>
        <v>&lt;b&gt;This collection features four peer-reviewed literature reviews on drought-resistant crops.&lt;/b&gt;&lt;br&gt;&lt;br&gt;The first chapter assesses the genes involved in drought and heat tolerance, as well as the physiological traits related to increased tolerance to abiotic stress in wheat. It reviews advances in our understanding of the molecular markers associated with these physiological traits, and the roles of key genes in determining a wheat plant’s response to heat and drought stress.&lt;br&gt;&lt;br&gt;The second chapter discusses mechanisms of drought resistance in rice. It reviews ways of assessing drought tolerance performance, identifying genes promoting drought tolerance through quantitative trait loci (QLT) analysis, as well as breeding for drought tolerance.&lt;br&gt;&lt;br&gt;The third chapter highlights the genetic diversity and quantitative trait loci (QTL) associated with the traits contributing to drought and heat tolerance in soybean. It also reviews genomic resources that can facilitate a better understanding of phenotype-genotype associations and formulate genomic-assisted breeding strategies.&lt;br&gt;&lt;br&gt;The final chapter addresses the polygenic nature of tolerance to drought and to heat in grain legumes. It reviews advances in understanding plant adaptation to stress, the assembly of molecular and phenotyping tools to support breeding and the development of tolerance through traditional and molecular breeding techniques.</v>
      </c>
      <c r="J93" s="9">
        <f>VLOOKUP($A93,Data!$C:$P,14,FALSE)</f>
        <v>120</v>
      </c>
      <c r="K93" s="9">
        <f>VLOOKUP($A93,Data!$C:$P,11,FALSE)</f>
        <v>37.99</v>
      </c>
      <c r="L93" s="9">
        <f>VLOOKUP($A93,Data!$C:$P,12,FALSE)</f>
        <v>49.99</v>
      </c>
      <c r="M93" s="9">
        <f>VLOOKUP($A93,Data!$C:$P,13,FALSE)</f>
        <v>45.99</v>
      </c>
      <c r="N93" s="6" t="str">
        <f t="shared" si="2"/>
        <v>https://shop.bdspublishing.com/store/bds/detail/workgroup/3-190-107657</v>
      </c>
      <c r="O93" s="6">
        <f>IFERROR(VLOOKUP($A93,Data!$C:$T,18,FALSE),"")</f>
        <v>107657</v>
      </c>
      <c r="P93" s="8" t="s">
        <v>121</v>
      </c>
    </row>
    <row r="94" spans="1:16" x14ac:dyDescent="0.25">
      <c r="A94" s="7">
        <v>9781801460101</v>
      </c>
      <c r="B94" s="12" t="str">
        <f>VLOOKUP($A94,Data!$C:$T,4,FALSE)</f>
        <v>Instant Insights: Antibiotics in poultry production</v>
      </c>
      <c r="C94" s="7">
        <f>VLOOKUP($A94,Data!$C:$T,3,FALSE)</f>
        <v>9781801460118</v>
      </c>
      <c r="D94" s="9" t="str">
        <f>VLOOKUP($A94,Data!$C:$T,6,FALSE)</f>
        <v>Paperback</v>
      </c>
      <c r="E94" s="9">
        <f>VLOOKUP($A94,Data!$C:$T,7,FALSE)</f>
        <v>13</v>
      </c>
      <c r="F94" s="9" t="str">
        <f>VLOOKUP($A94,Data!$C:$T,8,FALSE)</f>
        <v>Active</v>
      </c>
      <c r="G94" s="16">
        <f>VLOOKUP($A94,Data!$C:$T,9,FALSE)</f>
        <v>44222</v>
      </c>
      <c r="H94" s="12" t="str">
        <f>VLOOKUP($A94,Data!$C:$T,15,FALSE)</f>
        <v>Contributions by: Jeferson M. Lourenço, Darren S. Seidel and Todd R. Callaway, University of Georgia, USA; Issmat I. Kassem, Yosra A. Helmy, Isaac P. Kashoma and Gireesh Rajashekara, The Ohio State University, USA; S. C. Ricke, University of Arkansas, USA, A. V. S. Perumalla, Kerry, USA; and Navam S. Hettiarachchy, University of Arkansas, USA; Carita Schneitz, Orion Pharma, Finland; and Martin Wierup, Swedish University of Agricultural Sciences (SLU), Sweden</v>
      </c>
      <c r="I94" s="12" t="str">
        <f>VLOOKUP($A94,Data!$C:$T,16,FALSE)</f>
        <v>&lt;b&gt;This collection features four peer-reviewed literature reviews on antibiotics in poultry production.&lt;/b&gt;&lt;br&gt;&lt;br&gt;The first chapter places the use of antibiotics in poultry production in its historical context to understand the benefits that antibiotics have conferred on animal production to date. It considers past, present and future use of antibiotics, focusing on the use of bacteriocins and phytochemicals.&lt;br&gt;&lt;br&gt;The second chapter considers the benefits and repercussions of the use of antibiotics in poultry production. It details the emergence of antibiotic resistance, as well as the potential risks to public health and sustainable farming associated with antibiotic use.&lt;br&gt;&lt;br&gt;The third chapter reviews the identification and use of
prebiotics as a control measure against contamination of poultry products. The chapter covers both traditional prebiotic compounds such as fructooligosaccharides, and less conventional sources such as guar gum.&lt;br&gt;&lt;br&gt;The final chapter presents the background and current use of Competitive Exclusion (CE) as a preventative measure against Salmonella infections in poultry, by administration ofcultures of intestinal origin to day-old chickens.</v>
      </c>
      <c r="J94" s="9">
        <f>VLOOKUP($A94,Data!$C:$P,14,FALSE)</f>
        <v>92</v>
      </c>
      <c r="K94" s="9">
        <f>VLOOKUP($A94,Data!$C:$P,11,FALSE)</f>
        <v>37.99</v>
      </c>
      <c r="L94" s="9">
        <f>VLOOKUP($A94,Data!$C:$P,12,FALSE)</f>
        <v>49.99</v>
      </c>
      <c r="M94" s="9">
        <f>VLOOKUP($A94,Data!$C:$P,13,FALSE)</f>
        <v>45.99</v>
      </c>
      <c r="N94" s="6" t="str">
        <f t="shared" si="2"/>
        <v>https://shop.bdspublishing.com/store/bds/detail/workgroup/3-190-107370</v>
      </c>
      <c r="O94" s="6">
        <f>IFERROR(VLOOKUP($A94,Data!$C:$T,18,FALSE),"")</f>
        <v>107370</v>
      </c>
      <c r="P94" s="8" t="s">
        <v>121</v>
      </c>
    </row>
    <row r="95" spans="1:16" x14ac:dyDescent="0.25">
      <c r="A95" s="7">
        <v>9781801460125</v>
      </c>
      <c r="B95" s="12" t="str">
        <f>VLOOKUP($A95,Data!$C:$T,4,FALSE)</f>
        <v>Instant Insights: Bone health in poultry</v>
      </c>
      <c r="C95" s="7">
        <f>VLOOKUP($A95,Data!$C:$T,3,FALSE)</f>
        <v>9781801460132</v>
      </c>
      <c r="D95" s="9" t="str">
        <f>VLOOKUP($A95,Data!$C:$T,6,FALSE)</f>
        <v>Paperback</v>
      </c>
      <c r="E95" s="9">
        <f>VLOOKUP($A95,Data!$C:$T,7,FALSE)</f>
        <v>14</v>
      </c>
      <c r="F95" s="9" t="str">
        <f>VLOOKUP($A95,Data!$C:$T,8,FALSE)</f>
        <v>Active</v>
      </c>
      <c r="G95" s="16">
        <f>VLOOKUP($A95,Data!$C:$T,9,FALSE)</f>
        <v>44222</v>
      </c>
      <c r="H95" s="12" t="str">
        <f>VLOOKUP($A95,Data!$C:$T,15,FALSE)</f>
        <v>Contributions by: Martin Johnsson, Swedish University of Agricultural Sciences, Sweden; Robert F. Wideman Jr., University of Arkansas, USA; Christina Rufener, University of California-Davis, USA; and Michael J. Toscano, University of Bern, Switzerland; and Gina Caplen, University of Bristol, UK</v>
      </c>
      <c r="I95" s="12" t="str">
        <f>VLOOKUP($A95,Data!$C:$T,16,FALSE)</f>
        <v>&lt;b&gt;This collection features four peer-reviewed literature reviews on bone health in poultry.&lt;/b&gt;&lt;br&gt;&lt;br&gt;The first chapter reviews the literature on genetic mapping of skeletal traits in both broilers and layers, including both the genetics of skeletal defects and bone quality. As the chapter shows, linkage mapping and genome-wide association studies have identified promising candidate genes with potential for breeding more robust birds.&lt;br&gt;&lt;br&gt;The second chapter focuses on bacterial chondronecrosis with osteomyelitis (BCO), one of the most common causes of lameness in broilers. The chapter summarizes the pathogenesis of BCO and reviews the efficacy of probiotics as a prophylactic treatment.&lt;br&gt;&lt;br&gt;The third chapter discusses bone health in laying hens. It reviews bone development, keel and other bone health problems and factors contributing to poor bone health. It also summarises key strategies for improving bone health, including breeding, nutrition, rearing practices and housing.&lt;br&gt;&lt;br&gt;The final chapter assesses the problem of lameness in intensively-reared broiler flocks. The chapter also discusses skin health in broilers. It summarises key risk factors as well as ways of monitoring and reducing the problem, from breeding programmes and enrichment to sequential feeding regimes.</v>
      </c>
      <c r="J95" s="9">
        <f>VLOOKUP($A95,Data!$C:$P,14,FALSE)</f>
        <v>140</v>
      </c>
      <c r="K95" s="9">
        <f>VLOOKUP($A95,Data!$C:$P,11,FALSE)</f>
        <v>37.99</v>
      </c>
      <c r="L95" s="9">
        <f>VLOOKUP($A95,Data!$C:$P,12,FALSE)</f>
        <v>49.99</v>
      </c>
      <c r="M95" s="9">
        <f>VLOOKUP($A95,Data!$C:$P,13,FALSE)</f>
        <v>45.99</v>
      </c>
      <c r="N95" s="6" t="str">
        <f t="shared" si="2"/>
        <v>https://shop.bdspublishing.com/store/bds/detail/workgroup/3-190-107369</v>
      </c>
      <c r="O95" s="6">
        <f>IFERROR(VLOOKUP($A95,Data!$C:$T,18,FALSE),"")</f>
        <v>107369</v>
      </c>
      <c r="P95" s="8" t="s">
        <v>121</v>
      </c>
    </row>
    <row r="96" spans="1:16" x14ac:dyDescent="0.25">
      <c r="A96" s="7">
        <v>9781801460163</v>
      </c>
      <c r="B96" s="12" t="str">
        <f>VLOOKUP($A96,Data!$C:$T,4,FALSE)</f>
        <v>Instant Insights: Environmental impact of livestock production</v>
      </c>
      <c r="C96" s="7">
        <f>VLOOKUP($A96,Data!$C:$T,3,FALSE)</f>
        <v>9781801460170</v>
      </c>
      <c r="D96" s="9" t="str">
        <f>VLOOKUP($A96,Data!$C:$T,6,FALSE)</f>
        <v>Paperback</v>
      </c>
      <c r="E96" s="9">
        <f>VLOOKUP($A96,Data!$C:$T,7,FALSE)</f>
        <v>16</v>
      </c>
      <c r="F96" s="9" t="str">
        <f>VLOOKUP($A96,Data!$C:$T,8,FALSE)</f>
        <v>Active</v>
      </c>
      <c r="G96" s="16">
        <f>VLOOKUP($A96,Data!$C:$T,9,FALSE)</f>
        <v>44222</v>
      </c>
      <c r="H96" s="12" t="str">
        <f>VLOOKUP($A96,Data!$C:$T,15,FALSE)</f>
        <v>Contributions by: A. McAuliffe, Rothamsted Research, UK; and Michael R. F. Lee, Rothamsted Research and University of Bristol, UK; Julie Wolf, USDA-ARS, USA; G. J. Thoma, University of Arkansas, USA; Ilkka Leinonen, Newcastle University, UK; and S. F. Ledgard, AgResearch Ruakura Research Centre, New Zealand</v>
      </c>
      <c r="I96" s="12" t="str">
        <f>VLOOKUP($A96,Data!$C:$T,16,FALSE)</f>
        <v>&lt;b&gt;This collection features five peer-reviewed literature reviews on the environmental impact of livestock production.&lt;/b&gt;&lt;br&gt;&lt;br&gt;The first chapter discusses life cycle assessment (LCA) and its role in evaluating the environmental footprint of farming systems. The chapter also explores how the practical trade-off between feasibility and scientific rigour should be addressed in the field of ruminant production systems. &lt;br&gt;&lt;br&gt;The second chapter explores some of the many facets of livestock’s contributions to climate change and the difficulties involved in quantifying them, with a closer look into the contribution of livestock methane emissions to changing atmospheric methane concentrations over the last few decades.&lt;br&gt;&lt;br&gt;The third chapter presents a review of the environmental sustainability impacts of swine production, focused at the farm level because the majority of environmental impacts occur by this stage of the supply chain.&lt;br&gt;&lt;br&gt;The fourth chapter considers the potential strategies that can be implemented to improve the environmental performance of intensive poultry systems.&lt;br&gt;&lt;br&gt;The final chapter examines how LCA can be used as a tool to quantify multiple resource use and environmental impacts. The chapter details how potentially harmful emissions can be assessed and measured at each stage in
the life cycle of sheep products.</v>
      </c>
      <c r="J96" s="9">
        <f>VLOOKUP($A96,Data!$C:$P,14,FALSE)</f>
        <v>122</v>
      </c>
      <c r="K96" s="9">
        <f>VLOOKUP($A96,Data!$C:$P,11,FALSE)</f>
        <v>37.99</v>
      </c>
      <c r="L96" s="9">
        <f>VLOOKUP($A96,Data!$C:$P,12,FALSE)</f>
        <v>49.99</v>
      </c>
      <c r="M96" s="9">
        <f>VLOOKUP($A96,Data!$C:$P,13,FALSE)</f>
        <v>45.99</v>
      </c>
      <c r="N96" s="6" t="str">
        <f t="shared" si="2"/>
        <v>https://shop.bdspublishing.com/store/bds/detail/workgroup/3-190-107371</v>
      </c>
      <c r="O96" s="6">
        <f>IFERROR(VLOOKUP($A96,Data!$C:$T,18,FALSE),"")</f>
        <v>107371</v>
      </c>
      <c r="P96" s="8" t="s">
        <v>121</v>
      </c>
    </row>
    <row r="97" spans="1:16" x14ac:dyDescent="0.25">
      <c r="A97" s="7">
        <v>9781801460149</v>
      </c>
      <c r="B97" s="12" t="str">
        <f>VLOOKUP($A97,Data!$C:$T,4,FALSE)</f>
        <v>Instant Insights: Feather-pecking in poultry</v>
      </c>
      <c r="C97" s="7">
        <f>VLOOKUP($A97,Data!$C:$T,3,FALSE)</f>
        <v>9781801460156</v>
      </c>
      <c r="D97" s="9" t="str">
        <f>VLOOKUP($A97,Data!$C:$T,6,FALSE)</f>
        <v>Paperback</v>
      </c>
      <c r="E97" s="9">
        <f>VLOOKUP($A97,Data!$C:$T,7,FALSE)</f>
        <v>15</v>
      </c>
      <c r="F97" s="9" t="str">
        <f>VLOOKUP($A97,Data!$C:$T,8,FALSE)</f>
        <v>Active</v>
      </c>
      <c r="G97" s="16">
        <f>VLOOKUP($A97,Data!$C:$T,9,FALSE)</f>
        <v>44222</v>
      </c>
      <c r="H97" s="12" t="str">
        <f>VLOOKUP($A97,Data!$C:$T,15,FALSE)</f>
        <v>Contributions by: Nienke van Staaveren and Alexandra Harlander, University of Guelph, Canada; Dorothy McKeegan, University of Glasgow, UK; and Thea van Niekerk, Wageningen Livestock Research, The Netherlands</v>
      </c>
      <c r="I97" s="12" t="str">
        <f>VLOOKUP($A97,Data!$C:$T,16,FALSE)</f>
        <v>&lt;b&gt;This collection features three peer-reviewed literature reviews on feather-pecking in poultry.&lt;/b&gt;&lt;br&gt;&lt;br&gt;The first chapter describes the three main forms of injurious pecking (IP) in poultry: tissue pecking (TP), aggressive pecking (AP) and feather-pecking (FP). It discusses the origin of severe FP, the most severe form of IP. The chapter concludes with a discussion on the risk factors and current management strategies used to reduce IP in poultry production.&lt;br&gt;&lt;br&gt;The second chapter assesses the use of beak trimming of laying hens as an effective preventative strategy for injurious pecking (IP). It considers the welfare costs and benefits of the two different methods: hot blade (HB) and infrared (IR). The chapter concludes with a section on alternative strategies that could reduce the need for beak trimming.&lt;br&gt;&lt;br&gt;The final chapter reviews the different types of featherpecking and considers the origins of this behaviour. The chapter offers a detailed discussion on the management techniques available for the prevention of feather-pecking, during both rearing and the laying period.</v>
      </c>
      <c r="J97" s="9">
        <f>VLOOKUP($A97,Data!$C:$P,14,FALSE)</f>
        <v>86</v>
      </c>
      <c r="K97" s="9">
        <f>VLOOKUP($A97,Data!$C:$P,11,FALSE)</f>
        <v>37.99</v>
      </c>
      <c r="L97" s="9">
        <f>VLOOKUP($A97,Data!$C:$P,12,FALSE)</f>
        <v>49.99</v>
      </c>
      <c r="M97" s="9">
        <f>VLOOKUP($A97,Data!$C:$P,13,FALSE)</f>
        <v>45.99</v>
      </c>
      <c r="N97" s="6" t="str">
        <f t="shared" si="2"/>
        <v>https://shop.bdspublishing.com/store/bds/detail/workgroup/3-190-107372</v>
      </c>
      <c r="O97" s="6">
        <f>IFERROR(VLOOKUP($A97,Data!$C:$T,18,FALSE),"")</f>
        <v>107372</v>
      </c>
      <c r="P97" s="8" t="s">
        <v>121</v>
      </c>
    </row>
    <row r="98" spans="1:16" x14ac:dyDescent="0.25">
      <c r="A98" s="7">
        <v>9781786769732</v>
      </c>
      <c r="B98" s="12" t="str">
        <f>VLOOKUP($A98,Data!$C:$T,4,FALSE)</f>
        <v>Instant Insights: Fruit losses and waste</v>
      </c>
      <c r="C98" s="7">
        <f>VLOOKUP($A98,Data!$C:$T,3,FALSE)</f>
        <v>9781786769749</v>
      </c>
      <c r="D98" s="9" t="str">
        <f>VLOOKUP($A98,Data!$C:$T,6,FALSE)</f>
        <v>Paperback</v>
      </c>
      <c r="E98" s="9">
        <f>VLOOKUP($A98,Data!$C:$T,7,FALSE)</f>
        <v>11</v>
      </c>
      <c r="F98" s="9" t="str">
        <f>VLOOKUP($A98,Data!$C:$T,8,FALSE)</f>
        <v>Active</v>
      </c>
      <c r="G98" s="16">
        <f>VLOOKUP($A98,Data!$C:$T,9,FALSE)</f>
        <v>44180</v>
      </c>
      <c r="H98" s="12" t="str">
        <f>VLOOKUP($A98,Data!$C:$T,15,FALSE)</f>
        <v>Contributions by: Elhadi M. Yahia, Universidad Autónoma de Querétaro, Mexico; and Jorge M. Fonseca, Food and Agriculture Organization of the United Nations (FAO), Italy; Peter M. A. Toivonen, Agriculture and Agri-Food Canada, Canada; Christopher B. Watkins, Cornell University, USA; Noam Alkan, Agricultural Research Organization (ARO), Volcani Center, Israel; and Anirudh Kumar, Agricultural Research Organization (ARO), Volcani Center, Israel and Indira Gandhi National Tribal University (IGNTU), India; K. Wang and A. K. Handa, Purdue University, USA; and A. K. Mattoo, USDA-ARS, USA</v>
      </c>
      <c r="I98" s="12" t="str">
        <f>VLOOKUP($A98,Data!$C:$T,16,FALSE)</f>
        <v>&lt;b&gt;This specially curated collection features five reviews of current and key research on fruit losses and waste.&lt;/b&gt;&lt;br&gt;&lt;br&gt;The first chapter reviews the magnitude of losses and waste of fruit and vegetables as well as key issues in estimating losses. It provides a detailed assessment of the main causes of losses and waste together with strategies for their prevention.&lt;br&gt;&lt;br&gt;The second chapter assesses the adoption of new, non-destructive technologies as a way of measuring harvest maturity and improving sorting operations to minimise the risk of product loss and waste.&lt;br&gt;&lt;br&gt;The third chapter outlines the importance of harvest management of apples and considers the importance of various factors associated with fruit physiology, maturation and ripening to reduce losses.&lt;br&gt;&lt;br&gt;The fourth chapter reviews existing research in the preservation of fruit quality and reduction of post-harvest damage and loss by adopting suitable technologies and knowledge during post-harvest operation, storage management, transportation and marketing of mango fruit.&lt;br&gt;&lt;br&gt;The final chapter explores the advantages and disadvantages of cultivating ripening-impaired tomato mutants. It describes how controlling tomato diseases in both pre- and postharvest operations can help avoid fruit losses.</v>
      </c>
      <c r="J98" s="9">
        <f>VLOOKUP($A98,Data!$C:$P,14,FALSE)</f>
        <v>138</v>
      </c>
      <c r="K98" s="9">
        <f>VLOOKUP($A98,Data!$C:$P,11,FALSE)</f>
        <v>37.99</v>
      </c>
      <c r="L98" s="9">
        <f>VLOOKUP($A98,Data!$C:$P,12,FALSE)</f>
        <v>49.99</v>
      </c>
      <c r="M98" s="9">
        <f>VLOOKUP($A98,Data!$C:$P,13,FALSE)</f>
        <v>45.99</v>
      </c>
      <c r="N98" s="6" t="str">
        <f t="shared" ref="N98:N106" si="3">CONCATENATE(P98,O98)</f>
        <v>https://shop.bdspublishing.com/store/bds/detail/workgroup/3-190-106929</v>
      </c>
      <c r="O98" s="6">
        <f>IFERROR(VLOOKUP($A98,Data!$C:$T,18,FALSE),"")</f>
        <v>106929</v>
      </c>
      <c r="P98" s="8" t="s">
        <v>121</v>
      </c>
    </row>
    <row r="99" spans="1:16" x14ac:dyDescent="0.25">
      <c r="A99" s="7">
        <v>9781786769275</v>
      </c>
      <c r="B99" s="12" t="str">
        <f>VLOOKUP($A99,Data!$C:$T,4,FALSE)</f>
        <v>Instant Insights: Climate change, insect pests and invasive species</v>
      </c>
      <c r="C99" s="7">
        <f>VLOOKUP($A99,Data!$C:$T,3,FALSE)</f>
        <v>9781786769282</v>
      </c>
      <c r="D99" s="9" t="str">
        <f>VLOOKUP($A99,Data!$C:$T,6,FALSE)</f>
        <v>Paperback</v>
      </c>
      <c r="E99" s="9">
        <f>VLOOKUP($A99,Data!$C:$T,7,FALSE)</f>
        <v>5</v>
      </c>
      <c r="F99" s="9" t="str">
        <f>VLOOKUP($A99,Data!$C:$T,8,FALSE)</f>
        <v>Active</v>
      </c>
      <c r="G99" s="16">
        <f>VLOOKUP($A99,Data!$C:$T,9,FALSE)</f>
        <v>44173</v>
      </c>
      <c r="H99" s="12" t="str">
        <f>VLOOKUP($A99,Data!$C:$T,15,FALSE)</f>
        <v>Contributions by: Kayode David Ileke, Federal University of Technology – Akure, Nigeria; and Luke Chinaru Nwosu and Maduamaka Cyriacus Abajue, University of Port Harcourt, Nigeria; Sanford D. Eigenbrode, University of Idaho, USA and Sarina Macfadyen, CSIRO, Australia; Robert Venette, USDA Forest Service, USA; and Amy Morey, University of Minnesota, USA</v>
      </c>
      <c r="I99" s="12" t="str">
        <f>VLOOKUP($A99,Data!$C:$T,16,FALSE)</f>
        <v>&lt;b&gt;This specially curated collection features three reviews of current and key research on climate change, insect pests and invasive species.&lt;/b&gt;&lt;br&gt;&lt;br&gt;The first chapter reviews the impact of climate change on insect pests and how it has affected insect pest development and population dynamics, activity and abundance, diversity and geographical distribution. It also assesses insect-host plant interactions and the effectiveness of crop pest management techniques.&lt;br&gt;&lt;br&gt;The second chapter discusses the literature on the potential impact of climate change on the principal insect pests of wheat, including cereal aphids, Hessian fly, orange wheat blossom midge, cereal leaf beetle and cotton bollworm. It assesses the different methods used to assess likely impacts as well climate change effects on biological control in wheat systems.&lt;br&gt;&lt;br&gt;The final chapter surveys what we know about the ecology of invasive species and potential management strategies. In particular, it assesses how integrated pest management (IPM) needs to evolve to deal with invasive species, particularly in focussing more on monitoring, prevention and rapid response.</v>
      </c>
      <c r="J99" s="9">
        <f>VLOOKUP($A99,Data!$C:$P,14,FALSE)</f>
        <v>90</v>
      </c>
      <c r="K99" s="9">
        <f>VLOOKUP($A99,Data!$C:$P,11,FALSE)</f>
        <v>37.99</v>
      </c>
      <c r="L99" s="9">
        <f>VLOOKUP($A99,Data!$C:$P,12,FALSE)</f>
        <v>49.99</v>
      </c>
      <c r="M99" s="9">
        <f>VLOOKUP($A99,Data!$C:$P,13,FALSE)</f>
        <v>45.99</v>
      </c>
      <c r="N99" s="6" t="str">
        <f t="shared" si="3"/>
        <v>https://shop.bdspublishing.com/store/bds/detail/workgroup/3-190-106325</v>
      </c>
      <c r="O99" s="6">
        <f>IFERROR(VLOOKUP($A99,Data!$C:$T,18,FALSE),"")</f>
        <v>106325</v>
      </c>
      <c r="P99" s="8" t="s">
        <v>121</v>
      </c>
    </row>
    <row r="100" spans="1:16" x14ac:dyDescent="0.25">
      <c r="A100" s="7">
        <v>9781786769336</v>
      </c>
      <c r="B100" s="12" t="str">
        <f>VLOOKUP($A100,Data!$C:$T,4,FALSE)</f>
        <v>Instant Insights: Heat stress in dairy cattle</v>
      </c>
      <c r="C100" s="7">
        <f>VLOOKUP($A100,Data!$C:$T,3,FALSE)</f>
        <v>9781786769343</v>
      </c>
      <c r="D100" s="9" t="str">
        <f>VLOOKUP($A100,Data!$C:$T,6,FALSE)</f>
        <v>Paperback</v>
      </c>
      <c r="E100" s="9">
        <f>VLOOKUP($A100,Data!$C:$T,7,FALSE)</f>
        <v>8</v>
      </c>
      <c r="F100" s="9" t="str">
        <f>VLOOKUP($A100,Data!$C:$T,8,FALSE)</f>
        <v>Active</v>
      </c>
      <c r="G100" s="16">
        <f>VLOOKUP($A100,Data!$C:$T,9,FALSE)</f>
        <v>44173</v>
      </c>
      <c r="H100" s="12" t="str">
        <f>VLOOKUP($A100,Data!$C:$T,15,FALSE)</f>
        <v>Contributions by: Thuy T. T. Nguyen, Agriculture Victoria, Australia; Jennie E. Pryce, Agriculture Victoria and La Trobe University, Australia; and Yvette de Haas, Wageningen UR, The Netherlands; John Moran, Profitable Dairy Systems, Australia; J. M. K. Ojango, R. Mrode, A. M. Okeyo, International Livestock Research Institute (ILRI), Kenya; J. E. O. Rege, Emerge-Africa, Kenya; M. G. G. Chagunda, Scotland’s Rural College (SRUC), UK; and D. R. Kugonza, Makerere University, Uganda</v>
      </c>
      <c r="I100" s="12" t="str">
        <f>VLOOKUP($A100,Data!$C:$T,16,FALSE)</f>
        <v>&lt;b&gt;This specially curated collection features four reviews of current and key research on heat stress in dairy cattle.&lt;/b&gt;&lt;br&gt;&lt;br&gt;The first chapter outlines technologies to breed for more heat tolerant dairy cattle, exploiting either between or within breed genetic variation in the trait. It discusses future perspectives on the use of different tools to achieve accelerated improvements of this important trait.&lt;br&gt;&lt;br&gt;The second chapter discusses breeding goals and multi-trait selection to balance production and non-production traits. It considers newer breeding objectives such as ensuring that cattle can adapt to a changing climate, including breeding for heat tolerance.&lt;br&gt;&lt;br&gt;The third chapter reviews challenges facing smallholder dairy farmers in Asia. These include the impact of high temperatures and humidity on milk yield, reproductive efficiency and animal health. The chapter places these challenges in the context of the broader economic constraints faced by smallholders and how they can be overcome.&lt;br&gt;&lt;br&gt;The final chapter highlights constraints in improving smallholder dairy production in Sub-Saharan Africa. Issues include developing breeds balancing yield with resilience to local climatic conditions. The chapter reviews ways of Improving breeding and productivity, as well as broader organisational support</v>
      </c>
      <c r="J100" s="9">
        <f>VLOOKUP($A100,Data!$C:$P,14,FALSE)</f>
        <v>92</v>
      </c>
      <c r="K100" s="9">
        <f>VLOOKUP($A100,Data!$C:$P,11,FALSE)</f>
        <v>37.99</v>
      </c>
      <c r="L100" s="9">
        <f>VLOOKUP($A100,Data!$C:$P,12,FALSE)</f>
        <v>49.99</v>
      </c>
      <c r="M100" s="9">
        <f>VLOOKUP($A100,Data!$C:$P,13,FALSE)</f>
        <v>45.99</v>
      </c>
      <c r="N100" s="6" t="str">
        <f t="shared" si="3"/>
        <v>https://shop.bdspublishing.com/store/bds/detail/workgroup/3-190-106328</v>
      </c>
      <c r="O100" s="6">
        <f>IFERROR(VLOOKUP($A100,Data!$C:$T,18,FALSE),"")</f>
        <v>106328</v>
      </c>
      <c r="P100" s="8" t="s">
        <v>121</v>
      </c>
    </row>
    <row r="101" spans="1:16" x14ac:dyDescent="0.25">
      <c r="A101" s="7">
        <v>9781786769299</v>
      </c>
      <c r="B101" s="12" t="str">
        <f>VLOOKUP($A101,Data!$C:$T,4,FALSE)</f>
        <v>Instant Insights: Mastitis in dairy cattle</v>
      </c>
      <c r="C101" s="7">
        <f>VLOOKUP($A101,Data!$C:$T,3,FALSE)</f>
        <v>9781786769305</v>
      </c>
      <c r="D101" s="9" t="str">
        <f>VLOOKUP($A101,Data!$C:$T,6,FALSE)</f>
        <v>Paperback</v>
      </c>
      <c r="E101" s="9">
        <f>VLOOKUP($A101,Data!$C:$T,7,FALSE)</f>
        <v>7</v>
      </c>
      <c r="F101" s="9" t="str">
        <f>VLOOKUP($A101,Data!$C:$T,8,FALSE)</f>
        <v>Active</v>
      </c>
      <c r="G101" s="16">
        <f>VLOOKUP($A101,Data!$C:$T,9,FALSE)</f>
        <v>44173</v>
      </c>
      <c r="H101" s="12" t="str">
        <f>VLOOKUP($A101,Data!$C:$T,15,FALSE)</f>
        <v>Contributions by: P. Moroni, Cornell University, USA and Università degli Studi di Milano, Italy; F. Welcome, Cornell University, USA; and M.F. Addis, Porto Conte Ricerche, Italy; P. Moroni, Cornell University, USA and University of Milano, Italy; F. Welcome, Cornell University, USA; and M. F. Addis, Porto Conte Ricerche, Italy; John Cole, USDA-ARS, USA; Pamela L. Ruegg, University of Wisconsin-Madison, USA</v>
      </c>
      <c r="I101" s="12" t="str">
        <f>VLOOKUP($A101,Data!$C:$T,16,FALSE)</f>
        <v>&lt;b&gt;This specially curated collection features four reviews of current and key research on mastitis in dairy cattle.&lt;/b&gt;&lt;br&gt;&lt;br&gt;
The first chapter reviews the indicators of mastitis and the contagious and environmental pathogens which cause it. It then discusses how mastitis can be managed and controlled on dairy farms, including consideration of dry cow therapy and the use of antibiotics.&lt;br&gt;&lt;br&gt;The second chapter examines the impact of clinical and subclinical mastitis in cows on milk quality, and provides a detailed account of indicators of mastitis. It describes the impact of mastitis on milk composition and quality, addressing its effect on the protein, fat, lactose and iron content of milk.&lt;br&gt;&lt;br&gt;The third chapter reviews advances in dairy cattle breeding to improve resistance to mastitis. It includes sections on both conventional and new phenotypes for improving resistance to clinical mastitis and concludes with a section on increasing rates of genetic gain through genomic selection.&lt;br&gt;&lt;br&gt;The final chapter considers recent research on the prevalence and development of antimicrobial resistance in mastitis pathogens. It shows how consistent diagnostic protocols and recording systems, attention to medical history, appropriate choice of antibiotics and control of treatment duration can all contribute to minimizing unnecessary use of antimicrobials and promoting effective treatment of mastitis.</v>
      </c>
      <c r="J101" s="9">
        <f>VLOOKUP($A101,Data!$C:$P,14,FALSE)</f>
        <v>96</v>
      </c>
      <c r="K101" s="9">
        <f>VLOOKUP($A101,Data!$C:$P,11,FALSE)</f>
        <v>37.99</v>
      </c>
      <c r="L101" s="9">
        <f>VLOOKUP($A101,Data!$C:$P,12,FALSE)</f>
        <v>49.99</v>
      </c>
      <c r="M101" s="9">
        <f>VLOOKUP($A101,Data!$C:$P,13,FALSE)</f>
        <v>45.99</v>
      </c>
      <c r="N101" s="6" t="str">
        <f t="shared" si="3"/>
        <v>https://shop.bdspublishing.com/store/bds/detail/workgroup/3-190-106326</v>
      </c>
      <c r="O101" s="6">
        <f>IFERROR(VLOOKUP($A101,Data!$C:$T,18,FALSE),"")</f>
        <v>106326</v>
      </c>
      <c r="P101" s="8" t="s">
        <v>121</v>
      </c>
    </row>
    <row r="102" spans="1:16" x14ac:dyDescent="0.25">
      <c r="A102" s="7">
        <v>9781786769312</v>
      </c>
      <c r="B102" s="12" t="str">
        <f>VLOOKUP($A102,Data!$C:$T,4,FALSE)</f>
        <v>Instant Insights: Metabolic disorders in dairy cattle</v>
      </c>
      <c r="C102" s="7">
        <f>VLOOKUP($A102,Data!$C:$T,3,FALSE)</f>
        <v>9781786769329</v>
      </c>
      <c r="D102" s="9" t="str">
        <f>VLOOKUP($A102,Data!$C:$T,6,FALSE)</f>
        <v>Paperback</v>
      </c>
      <c r="E102" s="9">
        <f>VLOOKUP($A102,Data!$C:$T,7,FALSE)</f>
        <v>6</v>
      </c>
      <c r="F102" s="9" t="str">
        <f>VLOOKUP($A102,Data!$C:$T,8,FALSE)</f>
        <v>Active</v>
      </c>
      <c r="G102" s="16">
        <f>VLOOKUP($A102,Data!$C:$T,9,FALSE)</f>
        <v>44173</v>
      </c>
      <c r="H102" s="12" t="str">
        <f>VLOOKUP($A102,Data!$C:$T,15,FALSE)</f>
        <v>Contributions by: Gregory B. Penner, University of Saskatchewan, Canada; Emilio M. Ungerfeld, Instituto de Investigaciones Agropecuarias (INIA), Chile; and Timothy J. Hackmann, University of California-Davis, USA; Mike Coffey, Scotland’s Rural College (SRUC); Kristin Hales, US Meat Animal Research Center – USDA-ARS, USA; Jeferson Lourenco, Darren S. Seidel, Osman Yasir Koyun, Dylan Davis and Christina Welch, University of Georgia, USA; James E. Wells, US Meat Animal Research Center – USDA-ARS, USA; and Todd R. Callaway, University of Georgia, USA</v>
      </c>
      <c r="I102" s="12" t="str">
        <f>VLOOKUP($A102,Data!$C:$T,16,FALSE)</f>
        <v>&lt;b&gt;This specially curated collection features four reviews of current and key research on metabolic disorders in dairy cattle.&lt;/b&gt;&lt;br&gt;&lt;br&gt;The first chapter reviews the prevalence, etiology and effects of ruminal acidosis, as well as ways to counteract it through regulation of ruminal pH. The chapter includes a case study on subacute rumen acidosis (SARA) in the post-partum phase of the transition period.&lt;br&gt;&lt;br&gt;The second chapter assesses the main pathways for rumen fermentation which is a major factor in efficient transformation of nutrients. It discusses factors influencing the efficiency of microbial growth as well as the interactions between rumen energy and nitrogen metabolism in ensuring efficient digestion and avoiding metabolic disorders.&lt;br&gt;&lt;br&gt;The third chapter investigates the genetics of improving feed intake efficiency which has significant potential in reducing metabolic disorders. The chapter reviews key challenges in developing genomic selection indices for feed intake, including recording feed intake, pooling genetic data and establishing genomic breeding values for feed efficiency.&lt;br&gt;&lt;br&gt;The fourth chapter discusses how cereal grains impact feed efficiency in cattle. It reviews how cereal grains can be used to improve feed efficiency and the microbiology of cereal grain fermentation. The chapter also discusses ways of avoiding acidosis and other negative feed effects.</v>
      </c>
      <c r="J102" s="9">
        <f>VLOOKUP($A102,Data!$C:$P,14,FALSE)</f>
        <v>132</v>
      </c>
      <c r="K102" s="9">
        <f>VLOOKUP($A102,Data!$C:$P,11,FALSE)</f>
        <v>37.99</v>
      </c>
      <c r="L102" s="9">
        <f>VLOOKUP($A102,Data!$C:$P,12,FALSE)</f>
        <v>49.99</v>
      </c>
      <c r="M102" s="9">
        <f>VLOOKUP($A102,Data!$C:$P,13,FALSE)</f>
        <v>45.99</v>
      </c>
      <c r="N102" s="6" t="str">
        <f t="shared" si="3"/>
        <v>https://shop.bdspublishing.com/store/bds/detail/workgroup/3-190-106327</v>
      </c>
      <c r="O102" s="6">
        <f>IFERROR(VLOOKUP($A102,Data!$C:$T,18,FALSE),"")</f>
        <v>106327</v>
      </c>
      <c r="P102" s="8" t="s">
        <v>121</v>
      </c>
    </row>
    <row r="103" spans="1:16" x14ac:dyDescent="0.25">
      <c r="A103" s="7">
        <v>9781786769244</v>
      </c>
      <c r="B103" s="12" t="str">
        <f>VLOOKUP($A103,Data!$C:$T,4,FALSE)</f>
        <v>Instant Insights: Nutraceuticals in fruit and vegetables</v>
      </c>
      <c r="C103" s="7">
        <f>VLOOKUP($A103,Data!$C:$T,3,FALSE)</f>
        <v>9781786769251</v>
      </c>
      <c r="D103" s="9" t="str">
        <f>VLOOKUP($A103,Data!$C:$T,6,FALSE)</f>
        <v>Paperback</v>
      </c>
      <c r="E103" s="9">
        <f>VLOOKUP($A103,Data!$C:$T,7,FALSE)</f>
        <v>4</v>
      </c>
      <c r="F103" s="9" t="str">
        <f>VLOOKUP($A103,Data!$C:$T,8,FALSE)</f>
        <v>Active</v>
      </c>
      <c r="G103" s="16">
        <f>VLOOKUP($A103,Data!$C:$T,9,FALSE)</f>
        <v>44173</v>
      </c>
      <c r="H103" s="12" t="str">
        <f>VLOOKUP($A103,Data!$C:$T,15,FALSE)</f>
        <v>Contributions by: Federica Blando and Miriana Durante, Institute of Sciences of Food Production (ISPA), Italy; and B. Dave Oomah, formerly Pacific Agri-Food Research Centre, Canada; Laurent Urban, University of Avignon, France; Mônica Maria de Almeida Lopes and Maria Raquel Alcântara de Miranda, Federal University of Ceará, Brazil; B. Kaur and A. K. Handa, Purdue University, USA; and A. K. Mattoo, USDA-ARS, USA</v>
      </c>
      <c r="I103" s="12" t="str">
        <f>VLOOKUP($A103,Data!$C:$T,16,FALSE)</f>
        <v>&lt;b&gt;This specially curated collection features three reviews of current and key research on nutraceuticals in fruit and vegetables.&lt;/b&gt;&lt;br&gt;&lt;br&gt;The first chapter provides a brief description of the chemistry of bioactive compounds (BCs) and their presence in temperate fruits, and discusses recent advances in strategies towards improving sustainable crop production for nutraceuticals. It examines polyphenols, carotenoids, vitamin C and production practices that influence bioactive compound synthesis.&lt;br&gt;&lt;br&gt;The second chapter describes the claimed health benefits associated with the antioxidant properties of bioactive compounds found in mangoes, such as vitamin C, phenolics and carotenoids. The chapter also examines specific cell, animal and clinical studies that suggest mango pulp, juice and extract are effective against metabolic diseases and certain forms of cancer.&lt;br&gt;&lt;br&gt;The final chapter considers how developments such as genetic dissection using fruit ripening mutants, new transgenic plants, and molecular breeding have opened a road map for scientists to further unravel the intricacies and regulation of genes governing fruit quality attributes. Improvements in precision in engineering plant genomes have enabled development of novel tomatoes with marketable traits such as higher carotenoid and anthocyanin content, both beneficial for human health.</v>
      </c>
      <c r="J103" s="9">
        <f>VLOOKUP($A103,Data!$C:$P,14,FALSE)</f>
        <v>106</v>
      </c>
      <c r="K103" s="9">
        <f>VLOOKUP($A103,Data!$C:$P,11,FALSE)</f>
        <v>37.99</v>
      </c>
      <c r="L103" s="9">
        <f>VLOOKUP($A103,Data!$C:$P,12,FALSE)</f>
        <v>49.99</v>
      </c>
      <c r="M103" s="9">
        <f>VLOOKUP($A103,Data!$C:$P,13,FALSE)</f>
        <v>45.99</v>
      </c>
      <c r="N103" s="6" t="str">
        <f t="shared" si="3"/>
        <v>https://shop.bdspublishing.com/store/bds/detail/workgroup/3-190-106324</v>
      </c>
      <c r="O103" s="6">
        <f>IFERROR(VLOOKUP($A103,Data!$C:$T,18,FALSE),"")</f>
        <v>106324</v>
      </c>
      <c r="P103" s="8" t="s">
        <v>121</v>
      </c>
    </row>
    <row r="104" spans="1:16" x14ac:dyDescent="0.25">
      <c r="A104" s="6">
        <v>9781786769220</v>
      </c>
      <c r="B104" s="12" t="str">
        <f>VLOOKUP($A104,Data!$C:$T,4,FALSE)</f>
        <v>Instant Insights: Vertical farming in horticulture</v>
      </c>
      <c r="C104" s="7">
        <f>VLOOKUP($A104,Data!$C:$T,3,FALSE)</f>
        <v>9781786769237</v>
      </c>
      <c r="D104" s="9" t="str">
        <f>VLOOKUP($A104,Data!$C:$T,6,FALSE)</f>
        <v>Paperback</v>
      </c>
      <c r="E104" s="9">
        <f>VLOOKUP($A104,Data!$C:$T,7,FALSE)</f>
        <v>3</v>
      </c>
      <c r="F104" s="9" t="str">
        <f>VLOOKUP($A104,Data!$C:$T,8,FALSE)</f>
        <v>Active</v>
      </c>
      <c r="G104" s="16">
        <f>VLOOKUP($A104,Data!$C:$T,9,FALSE)</f>
        <v>44173</v>
      </c>
      <c r="H104" s="12" t="str">
        <f>VLOOKUP($A104,Data!$C:$T,15,FALSE)</f>
        <v>Contributions by: Dickson Despommier, Columbia University, USA; and Toyoki Kozai, Japan Plant Factory Association, Japan; and James E. Faust, Clemson University, USA; and Dimitrios Savvas, Agricultural University of Athens, Greece; and Giuseppina Pennisi, DISTAL - University of Bologna, Italy</v>
      </c>
      <c r="I104" s="12" t="str">
        <f>VLOOKUP($A104,Data!$C:$T,16,FALSE)</f>
        <v>&lt;b&gt;This specially curated collection features five reviews of current and key research on vertical farming in horticulture.&lt;/b&gt;&lt;br&gt;&lt;br&gt;The first chapter describes and evaluates technologies and methods for growing edible plants indoors and presents a survey of selected commercial vertical farms currently operating that employ them.&lt;br&gt;&lt;br&gt;The second chapter explores the benefits of plant factories with artificial lighting (PFALs). The chapter assesses resource consumption, costs and performance of current PFALs, as well as methods for reducing resource consumption and production costs.&lt;br&gt;&lt;br&gt;The third chapter explores recent advances in the ornamentals industry, such as vertical propagation systems and LED technology, and how these can be implemented to meet the challenges of a changing marketplace and societal demands.&lt;br&gt;&lt;br&gt;The fourth chapter describes the advantages and disadvantages of hydroponics, along with the equipment and substrates used, and also examines soilless/hydroponic growing systems for vegetables.&lt;br&gt;&lt;br&gt;The final chapter describes the most recent innovation in hydroponic technologies for plant cultivation within cities and their adaptability to the urban fabric.</v>
      </c>
      <c r="J104" s="9">
        <f>VLOOKUP($A104,Data!$C:$P,14,FALSE)</f>
        <v>144</v>
      </c>
      <c r="K104" s="9">
        <f>VLOOKUP($A104,Data!$C:$P,11,FALSE)</f>
        <v>37.99</v>
      </c>
      <c r="L104" s="9">
        <f>VLOOKUP($A104,Data!$C:$P,12,FALSE)</f>
        <v>49.99</v>
      </c>
      <c r="M104" s="9">
        <f>VLOOKUP($A104,Data!$C:$P,13,FALSE)</f>
        <v>45.99</v>
      </c>
      <c r="N104" s="6" t="str">
        <f t="shared" si="3"/>
        <v>https://shop.bdspublishing.com/store/bds/detail/workgroup/3-190-106323</v>
      </c>
      <c r="O104" s="6">
        <f>IFERROR(VLOOKUP($A104,Data!$C:$T,18,FALSE),"")</f>
        <v>106323</v>
      </c>
      <c r="P104" s="8" t="s">
        <v>121</v>
      </c>
    </row>
    <row r="105" spans="1:16" x14ac:dyDescent="0.25">
      <c r="A105" s="6">
        <v>9781786768926</v>
      </c>
      <c r="B105" s="12" t="str">
        <f>VLOOKUP($A105,Data!$C:$T,4,FALSE)</f>
        <v>Instant Insights: Fusarium in cereals</v>
      </c>
      <c r="C105" s="7">
        <f>VLOOKUP($A105,Data!$C:$T,3,FALSE)</f>
        <v>9781786768933</v>
      </c>
      <c r="D105" s="9" t="str">
        <f>VLOOKUP($A105,Data!$C:$T,6,FALSE)</f>
        <v>Paperback</v>
      </c>
      <c r="E105" s="9">
        <f>VLOOKUP($A105,Data!$C:$T,7,FALSE)</f>
        <v>2</v>
      </c>
      <c r="F105" s="9" t="str">
        <f>VLOOKUP($A105,Data!$C:$T,8,FALSE)</f>
        <v>Active</v>
      </c>
      <c r="G105" s="16">
        <f>VLOOKUP($A105,Data!$C:$T,9,FALSE)</f>
        <v>44159</v>
      </c>
      <c r="H105" s="12" t="str">
        <f>VLOOKUP($A105,Data!$C:$T,15,FALSE)</f>
        <v>Contributions by: Edward C. Rojas, University of Copenhagen, Denmark; and Robert S. Brueggeman, Washington State University, USA; and Hermann Buerstmayr, University of Natural Resources and Life Sciences, Austria; and R. J. Bryson, BASF SE, Germany</v>
      </c>
      <c r="I105" s="12" t="str">
        <f>VLOOKUP($A105,Data!$C:$T,16,FALSE)</f>
        <v>&lt;b&gt;This specially curated collection features four reviews of current and key research on fusarium in cereal crops.&lt;/b&gt;&lt;br&gt;&lt;br&gt;The first chapter describes how progress can be built over current agricultural practices in integrated pest management plans. It also addresses the disease cycle of Fusarium head blight, host–pathogen interactions, genetic resistance, the role of mycotoxins, as well as the impact of the disease on yields and loss of crop quality.&lt;br&gt;&lt;br&gt;The second chapter reviews current research on the main fungal diseases affecting barley, as well as what we know about the mechanisms of barley genetic resistance to fungal pathogens. It features detailed discussions on biotrophic foliar diseases such as stem rust and powdery mildew and necrotrophic diseases such as spot blotch and Fusarium head blight.&lt;br&gt;&lt;br&gt;The third chapter reviews control measures for Fusarium head blight, wheat blast and powdery mildew, including the development of resistant cultivars. &lt;br&gt;&lt;br&gt;The final chapter considers the current status of global wheat production, the impact of crop loss on food security and the emergence of the current regulatory environment surrounding pesticides. It also features discussions on the current status of the global fungicide market.</v>
      </c>
      <c r="J105" s="9">
        <f>VLOOKUP($A105,Data!$C:$P,14,FALSE)</f>
        <v>120</v>
      </c>
      <c r="K105" s="9">
        <f>VLOOKUP($A105,Data!$C:$P,11,FALSE)</f>
        <v>37.99</v>
      </c>
      <c r="L105" s="9">
        <f>VLOOKUP($A105,Data!$C:$P,12,FALSE)</f>
        <v>49.99</v>
      </c>
      <c r="M105" s="9">
        <f>VLOOKUP($A105,Data!$C:$P,13,FALSE)</f>
        <v>45.99</v>
      </c>
      <c r="N105" s="6" t="str">
        <f t="shared" si="3"/>
        <v>https://shop.bdspublishing.com/store/bds/detail/workgroup/3-190-106322</v>
      </c>
      <c r="O105" s="6">
        <f>IFERROR(VLOOKUP($A105,Data!$C:$T,18,FALSE),"")</f>
        <v>106322</v>
      </c>
      <c r="P105" s="8" t="s">
        <v>121</v>
      </c>
    </row>
    <row r="106" spans="1:16" x14ac:dyDescent="0.25">
      <c r="A106" s="6">
        <v>9781786768544</v>
      </c>
      <c r="B106" s="12" t="str">
        <f>VLOOKUP($A106,Data!$C:$T,4,FALSE)</f>
        <v>Instant Insights: Sweetpotato</v>
      </c>
      <c r="C106" s="7">
        <f>VLOOKUP($A106,Data!$C:$T,3,FALSE)</f>
        <v>9781786768551</v>
      </c>
      <c r="D106" s="9" t="str">
        <f>VLOOKUP($A106,Data!$C:$T,6,FALSE)</f>
        <v>Paperback</v>
      </c>
      <c r="E106" s="9">
        <f>VLOOKUP($A106,Data!$C:$T,7,FALSE)</f>
        <v>1</v>
      </c>
      <c r="F106" s="9" t="str">
        <f>VLOOKUP($A106,Data!$C:$T,8,FALSE)</f>
        <v>Active</v>
      </c>
      <c r="G106" s="16">
        <f>VLOOKUP($A106,Data!$C:$T,9,FALSE)</f>
        <v>44134</v>
      </c>
      <c r="H106" s="12" t="str">
        <f>VLOOKUP($A106,Data!$C:$T,15,FALSE)</f>
        <v>Contributions by: Robert L. Jarret, USDA-ARS, USA; Peng Zhang, Institute of Plant Physiology and Ecology, Chinese Academy of Sciences, China; and Putri Ernawati Abidin, International Potato Center (CIP), Ghana</v>
      </c>
      <c r="I106" s="12" t="str">
        <f>VLOOKUP($A106,Data!$C:$T,16,FALSE)</f>
        <v>&lt;b&gt;This specially formulated collection features 3 reviews of current topics and key research in sweetpotato.&lt;/b&gt;&lt;br&gt;&lt;br&gt;The first chapter examines the origin and dispersal of sweetpotato, considers in vitro germplasm storage in sweetpotato genebanks, and looks at the importance of managing sweetpotato crop wild relatives (CWR). The chapter also considers the specific issues associated with sweetpotato germplasm, as well as the application of  next-generation sequencing to sweetpotato and its CWR.&lt;br&gt;&lt;br&gt;The second chapter reviews the development and application of genetic transformation and trait improvement to sweetpotato, including the development of sweetpotato plants which are resistant to disease and abiotic stress, and sweetpotatoes with improved starch quality and higher anthocyanin content.&lt;br&gt;&lt;br&gt;The final chapter examines the nutritional contribution made by OFSP (orange-fleshed sweetpotato) in poor rural communities in Malawi, Ghana, Nigeria and Burkina Faso; sustainable breeding and seed systems; and effective commercialisation and marketing to benefit the communities concerned. This chapter includes detailed case studies from Ghana and Malawi.</v>
      </c>
      <c r="J106" s="9">
        <f>VLOOKUP($A106,Data!$C:$P,14,FALSE)</f>
        <v>124</v>
      </c>
      <c r="K106" s="9">
        <f>VLOOKUP($A106,Data!$C:$P,11,FALSE)</f>
        <v>37.99</v>
      </c>
      <c r="L106" s="9">
        <f>VLOOKUP($A106,Data!$C:$P,12,FALSE)</f>
        <v>49.99</v>
      </c>
      <c r="M106" s="9">
        <f>VLOOKUP($A106,Data!$C:$P,13,FALSE)</f>
        <v>45.99</v>
      </c>
      <c r="N106" s="6" t="str">
        <f t="shared" si="3"/>
        <v>https://shop.bdspublishing.com/store/bds/detail/workgroup/3-190-105735</v>
      </c>
      <c r="O106" s="6">
        <f>IFERROR(VLOOKUP($A106,Data!$C:$T,18,FALSE),"")</f>
        <v>105735</v>
      </c>
      <c r="P106" s="8" t="s">
        <v>121</v>
      </c>
    </row>
  </sheetData>
  <autoFilter ref="A1:P59" xr:uid="{E52369F3-6C38-4703-AEF9-4213112E7045}">
    <sortState xmlns:xlrd2="http://schemas.microsoft.com/office/spreadsheetml/2017/richdata2" ref="A2:P64">
      <sortCondition descending="1" ref="G1:G59"/>
    </sortState>
  </autoFilter>
  <sortState xmlns:xlrd2="http://schemas.microsoft.com/office/spreadsheetml/2017/richdata2" ref="A2:P106">
    <sortCondition descending="1" ref="G2:G106"/>
  </sortState>
  <hyperlinks>
    <hyperlink ref="P21" r:id="rId1" xr:uid="{2B4D70FE-D614-4097-B0F9-E0FBE57569DC}"/>
    <hyperlink ref="P7" r:id="rId2" xr:uid="{D4189C74-0711-4A4D-A8F6-98194AB9942C}"/>
    <hyperlink ref="P4:P5" r:id="rId3" display="https://shop.bdspublishing.com/store/bds/detail/workgroup/3-190-" xr:uid="{C6374672-C10D-4EFE-8A7F-400A8217159D}"/>
    <hyperlink ref="P11" r:id="rId4" xr:uid="{1E467845-9D82-42B4-AA54-869A0ABE6073}"/>
    <hyperlink ref="P8" r:id="rId5" xr:uid="{4578EEEA-5E91-4DE1-BC54-0E2D441530C3}"/>
    <hyperlink ref="P9" r:id="rId6" xr:uid="{A7B728D7-CBFB-45B4-9491-173E65C76BD8}"/>
    <hyperlink ref="P6" r:id="rId7" xr:uid="{2A06753A-2019-4BDE-8709-1E519040E8E1}"/>
    <hyperlink ref="P22" r:id="rId8" xr:uid="{02B4B11A-4410-4C4F-9059-C1F9074536EF}"/>
    <hyperlink ref="P23" r:id="rId9" xr:uid="{02149EF3-74B8-4979-B610-CF58201EF211}"/>
    <hyperlink ref="P24" r:id="rId10" xr:uid="{DA1DBE35-7A76-4F55-8EE1-3410BD52F2CA}"/>
    <hyperlink ref="P25" r:id="rId11" xr:uid="{5F3FFC52-0C3E-4E03-90C7-6995CA8D6A4E}"/>
    <hyperlink ref="P26" r:id="rId12" xr:uid="{95DC1AFB-C51C-4164-9805-99C1611F9FD0}"/>
    <hyperlink ref="P27" r:id="rId13" xr:uid="{B561D9F3-90CF-4E44-B0A6-251E709398BB}"/>
    <hyperlink ref="P28" r:id="rId14" xr:uid="{A6788958-A591-4EEC-BD05-68ADE89CFB55}"/>
    <hyperlink ref="P29" r:id="rId15" xr:uid="{DB8936B7-FD1B-4F24-8573-700BEB4B3723}"/>
    <hyperlink ref="P30" r:id="rId16" xr:uid="{5CF410FB-057E-4383-9B70-54F0D7DFB561}"/>
    <hyperlink ref="P31" r:id="rId17" xr:uid="{F0444ED5-A15E-4B63-B634-4AE20FBD757B}"/>
    <hyperlink ref="P32" r:id="rId18" xr:uid="{6405A6EE-674E-4BF4-BEE9-BD1C0BCC2E01}"/>
    <hyperlink ref="P33" r:id="rId19" xr:uid="{65878C5B-CB61-4D55-855B-C62378B5214F}"/>
    <hyperlink ref="P30:P33" r:id="rId20" display="https://shop.bdspublishing.com/store/bds/detail/workgroup/3-190-" xr:uid="{4178202E-643C-4EA0-B0F1-EA64CB4E186E}"/>
    <hyperlink ref="P34:P37" r:id="rId21" display="https://shop.bdspublishing.com/store/bds/detail/workgroup/3-190-" xr:uid="{1203F775-A991-46D9-97C5-A550090650E8}"/>
    <hyperlink ref="P42" r:id="rId22" xr:uid="{89E8BB11-464F-4F6F-B7F0-FBA7A8F49AFC}"/>
    <hyperlink ref="P43" r:id="rId23" xr:uid="{B7E912DF-F236-4EA4-B4A8-E77BBE3DADE8}"/>
    <hyperlink ref="P40:P43" r:id="rId24" display="https://shop.bdspublishing.com/store/bds/detail/workgroup/3-190-" xr:uid="{68052A24-7CBB-47FB-93D4-99156DD35603}"/>
    <hyperlink ref="P44" r:id="rId25" xr:uid="{EE4CC438-8761-4D76-8BF3-93AFBE87E53D}"/>
    <hyperlink ref="P45" r:id="rId26" xr:uid="{B1BDE5FA-D276-442E-8668-E43E2ABBD3FF}"/>
    <hyperlink ref="P46" r:id="rId27" xr:uid="{CD3F206D-79C5-4879-9589-C448BEF99DC2}"/>
    <hyperlink ref="P47" r:id="rId28" xr:uid="{57712A5F-B603-4BEB-A730-1C455E9E78EB}"/>
    <hyperlink ref="P48" r:id="rId29" xr:uid="{ED1AB67B-95F5-4ED7-8BF6-D2DB61E4873A}"/>
    <hyperlink ref="P49" r:id="rId30" xr:uid="{3C29D499-BC67-44E4-96E4-991F15496BA9}"/>
    <hyperlink ref="P50" r:id="rId31" xr:uid="{55FBEA5F-B1F2-4CAC-BFFC-C87BCAC6BF69}"/>
    <hyperlink ref="P51" r:id="rId32" xr:uid="{97A1AA40-0FB1-4C59-AC4A-50050FB9241A}"/>
    <hyperlink ref="P52" r:id="rId33" xr:uid="{8B379A78-1F9C-4D97-A627-9297C4252137}"/>
    <hyperlink ref="P53" r:id="rId34" xr:uid="{7E8873EE-42C7-466B-A97F-D3CB6B1CE714}"/>
    <hyperlink ref="P54" r:id="rId35" xr:uid="{020AB761-DF6A-43D9-B730-1DDB32B8B0F7}"/>
    <hyperlink ref="P55" r:id="rId36" xr:uid="{00F714EC-B66F-4131-BE48-5EC66EB68BF2}"/>
    <hyperlink ref="P56" r:id="rId37" xr:uid="{EA1C4063-ABB4-4572-B6CE-6D827E75AF61}"/>
    <hyperlink ref="P57" r:id="rId38" xr:uid="{D734A37D-4397-45CC-90A1-B328A4143D5E}"/>
    <hyperlink ref="P58" r:id="rId39" xr:uid="{BDFE027C-0775-4C19-99AD-E936A1ABC4AB}"/>
    <hyperlink ref="P59" r:id="rId40" xr:uid="{5958DBA6-177A-4154-9727-69D7487AC7F5}"/>
    <hyperlink ref="P60" r:id="rId41" xr:uid="{392170F7-6DED-45FF-A8B1-637DAE8C83D1}"/>
    <hyperlink ref="P61" r:id="rId42" xr:uid="{6ED2866E-94A4-482C-BB1B-43AD2844B00E}"/>
    <hyperlink ref="P62" r:id="rId43" xr:uid="{23E960F2-A3E0-41FB-9855-B05233D3C02D}"/>
    <hyperlink ref="P63" r:id="rId44" xr:uid="{ED18FE1A-A7F2-48D4-A72B-8AEAFBB28029}"/>
    <hyperlink ref="P64" r:id="rId45" xr:uid="{E1F44014-A2BE-452A-BF34-048A76BE87F1}"/>
    <hyperlink ref="P65:P72" r:id="rId46" display="https://shop.bdspublishing.com/store/bds/detail/workgroup/3-190-" xr:uid="{D9062B35-0E66-4B99-A8D7-121E8744DF9E}"/>
    <hyperlink ref="P73:P89" r:id="rId47" display="https://shop.bdspublishing.com/store/bds/detail/workgroup/3-190-" xr:uid="{55F29F2F-1F22-45A8-B421-C321B53F58F5}"/>
    <hyperlink ref="P90" r:id="rId48" xr:uid="{4AB48ABE-E359-4102-8AA2-BEA28E8717CE}"/>
    <hyperlink ref="P91" r:id="rId49" xr:uid="{9DF22F67-35C7-4560-B95F-20A878EFCA34}"/>
    <hyperlink ref="P92" r:id="rId50" xr:uid="{5DAC7410-BFFC-46E0-8D69-FC85DE08A0B3}"/>
    <hyperlink ref="P93" r:id="rId51" xr:uid="{1AE4C0B1-A2A5-4DFB-968D-B818A7F0881A}"/>
    <hyperlink ref="P94" r:id="rId52" xr:uid="{CA1E8F93-DD1B-4FB8-BEF6-9BBDF2A1C2AB}"/>
    <hyperlink ref="P95" r:id="rId53" xr:uid="{B34A3395-6BEA-4484-B9EE-DDE4AF4F3807}"/>
    <hyperlink ref="P96" r:id="rId54" xr:uid="{B2670B07-5B39-4C37-84D8-2FC0FC3630EA}"/>
    <hyperlink ref="P97" r:id="rId55" xr:uid="{348982EA-BB31-471D-BB4E-711B93BE38B1}"/>
    <hyperlink ref="P98" r:id="rId56" xr:uid="{97A6B0E3-8CA0-45D1-B46C-A6F375BDB1BC}"/>
    <hyperlink ref="P99" r:id="rId57" xr:uid="{BAD89EA5-9AE9-42DA-95E3-AD05503DFCC6}"/>
    <hyperlink ref="P100" r:id="rId58" xr:uid="{6ADB641C-FB7C-4488-9D9A-2AD018CCEA27}"/>
    <hyperlink ref="P101" r:id="rId59" xr:uid="{C15F911C-BE1A-4B37-B579-2EB76347212E}"/>
    <hyperlink ref="P102" r:id="rId60" xr:uid="{0C2D27B5-E24C-429B-B014-D38F750704A5}"/>
    <hyperlink ref="P103" r:id="rId61" xr:uid="{3FA99B37-E057-41A1-96EA-694DC351A9A1}"/>
    <hyperlink ref="P104" r:id="rId62" xr:uid="{8CEAB383-FF7C-4A4B-9AD6-1CAB84B9F842}"/>
    <hyperlink ref="P105" r:id="rId63" xr:uid="{B4D2426E-1CC1-4D8D-A423-D322C368F9AB}"/>
    <hyperlink ref="P106" r:id="rId64" xr:uid="{9015F2BF-A2CC-469C-8F85-3C2E7F86AADE}"/>
  </hyperlinks>
  <pageMargins left="0.75" right="0.75" top="1" bottom="1" header="0.5" footer="0.5"/>
  <pageSetup paperSize="9" orientation="portrait"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2F22-358B-41B4-A854-EC714DE81DE1}">
  <dimension ref="A1:AC269"/>
  <sheetViews>
    <sheetView tabSelected="1" topLeftCell="S25" zoomScale="98" zoomScaleNormal="98" workbookViewId="0">
      <selection activeCell="V51" sqref="V51"/>
    </sheetView>
  </sheetViews>
  <sheetFormatPr defaultRowHeight="14.25" x14ac:dyDescent="0.2"/>
  <cols>
    <col min="2" max="2" width="14" bestFit="1" customWidth="1"/>
    <col min="3" max="3" width="25.5" bestFit="1" customWidth="1"/>
    <col min="4" max="4" width="25" bestFit="1" customWidth="1"/>
    <col min="5" max="5" width="25.875" bestFit="1" customWidth="1"/>
    <col min="6" max="6" width="69.75" bestFit="1" customWidth="1"/>
    <col min="7" max="7" width="40.75" bestFit="1" customWidth="1"/>
    <col min="8" max="8" width="22.25" bestFit="1" customWidth="1"/>
    <col min="9" max="9" width="33" bestFit="1" customWidth="1"/>
    <col min="10" max="10" width="21.5" bestFit="1" customWidth="1"/>
    <col min="11" max="11" width="28" bestFit="1" customWidth="1"/>
    <col min="12" max="12" width="105.5" bestFit="1" customWidth="1"/>
    <col min="13" max="13" width="35.375" bestFit="1" customWidth="1"/>
    <col min="14" max="15" width="35.875" bestFit="1" customWidth="1"/>
    <col min="16" max="16" width="12.875" bestFit="1" customWidth="1"/>
    <col min="17" max="18" width="100.625" customWidth="1"/>
    <col min="19" max="19" width="36.375" bestFit="1" customWidth="1"/>
    <col min="20" max="20" width="25" bestFit="1" customWidth="1"/>
    <col min="21" max="21" width="18.25" customWidth="1"/>
    <col min="22" max="23" width="255.625" bestFit="1" customWidth="1"/>
    <col min="24" max="24" width="8.875" customWidth="1"/>
    <col min="26" max="26" width="23.5" bestFit="1" customWidth="1"/>
    <col min="27" max="27" width="49.75" bestFit="1" customWidth="1"/>
    <col min="28" max="28" width="73.25" bestFit="1" customWidth="1"/>
    <col min="29" max="29" width="40.125" bestFit="1" customWidth="1"/>
  </cols>
  <sheetData>
    <row r="1" spans="1:29" ht="15" x14ac:dyDescent="0.25">
      <c r="B1" t="s">
        <v>415</v>
      </c>
      <c r="C1" s="10" t="s">
        <v>159</v>
      </c>
      <c r="D1" s="10" t="s">
        <v>160</v>
      </c>
      <c r="E1" s="10" t="s">
        <v>161</v>
      </c>
      <c r="F1" s="10" t="s">
        <v>162</v>
      </c>
      <c r="G1" s="10" t="s">
        <v>163</v>
      </c>
      <c r="H1" s="10" t="s">
        <v>384</v>
      </c>
      <c r="I1" s="10" t="s">
        <v>164</v>
      </c>
      <c r="J1" s="10" t="s">
        <v>280</v>
      </c>
      <c r="K1" s="10" t="s">
        <v>165</v>
      </c>
      <c r="L1" s="10" t="s">
        <v>166</v>
      </c>
      <c r="M1" s="10" t="s">
        <v>167</v>
      </c>
      <c r="N1" s="10" t="s">
        <v>168</v>
      </c>
      <c r="O1" s="10" t="s">
        <v>169</v>
      </c>
      <c r="P1" s="10" t="s">
        <v>170</v>
      </c>
      <c r="Q1" s="10" t="s">
        <v>281</v>
      </c>
      <c r="R1" s="10" t="s">
        <v>282</v>
      </c>
      <c r="S1" s="10" t="s">
        <v>171</v>
      </c>
      <c r="T1" s="10" t="s">
        <v>172</v>
      </c>
      <c r="U1" s="10" t="s">
        <v>833</v>
      </c>
      <c r="V1" s="10" t="s">
        <v>834</v>
      </c>
      <c r="W1" s="10" t="s">
        <v>835</v>
      </c>
      <c r="Z1" s="10" t="s">
        <v>2582</v>
      </c>
      <c r="AA1" s="10" t="s">
        <v>2583</v>
      </c>
      <c r="AB1" s="10" t="s">
        <v>2584</v>
      </c>
      <c r="AC1" s="10" t="s">
        <v>2585</v>
      </c>
    </row>
    <row r="2" spans="1:29" x14ac:dyDescent="0.2">
      <c r="A2" s="17" t="s">
        <v>43</v>
      </c>
      <c r="B2" t="str">
        <f>CONCATENATE(A2,C2)</f>
        <v>9781801468053</v>
      </c>
      <c r="C2" s="11">
        <v>9781801468053</v>
      </c>
      <c r="D2" s="11">
        <v>9781801468077</v>
      </c>
      <c r="E2" s="11">
        <v>9781801468060</v>
      </c>
      <c r="F2" t="s">
        <v>1062</v>
      </c>
      <c r="G2" t="s">
        <v>1063</v>
      </c>
      <c r="H2" t="s">
        <v>385</v>
      </c>
      <c r="I2">
        <v>163</v>
      </c>
      <c r="J2" t="s">
        <v>283</v>
      </c>
      <c r="K2" s="15">
        <v>45678</v>
      </c>
      <c r="L2" t="s">
        <v>1064</v>
      </c>
      <c r="M2">
        <v>180</v>
      </c>
      <c r="N2">
        <v>235</v>
      </c>
      <c r="O2">
        <v>215</v>
      </c>
      <c r="P2">
        <v>700</v>
      </c>
      <c r="Q2" t="s">
        <v>1065</v>
      </c>
      <c r="R2" t="s">
        <v>1143</v>
      </c>
      <c r="S2" t="s">
        <v>2594</v>
      </c>
      <c r="T2">
        <v>138366</v>
      </c>
      <c r="U2" t="s">
        <v>1066</v>
      </c>
      <c r="V2" t="s">
        <v>1144</v>
      </c>
      <c r="W2" t="s">
        <v>1145</v>
      </c>
      <c r="X2" t="s">
        <v>1067</v>
      </c>
      <c r="Y2" t="s">
        <v>43</v>
      </c>
      <c r="Z2" t="s">
        <v>1146</v>
      </c>
      <c r="AA2" t="s">
        <v>1147</v>
      </c>
      <c r="AB2" t="s">
        <v>1148</v>
      </c>
      <c r="AC2" t="s">
        <v>1149</v>
      </c>
    </row>
    <row r="3" spans="1:29" x14ac:dyDescent="0.2">
      <c r="A3" s="17" t="s">
        <v>43</v>
      </c>
      <c r="B3" t="str">
        <f t="shared" ref="B3:B65" si="0">CONCATENATE(A3,C3)</f>
        <v>9781801467841</v>
      </c>
      <c r="C3" s="11">
        <v>9781801467841</v>
      </c>
      <c r="D3" s="11">
        <v>9781801467865</v>
      </c>
      <c r="E3" s="11">
        <v>9781801467858</v>
      </c>
      <c r="F3" t="s">
        <v>1028</v>
      </c>
      <c r="G3" t="s">
        <v>43</v>
      </c>
      <c r="H3" t="s">
        <v>385</v>
      </c>
      <c r="I3">
        <v>160</v>
      </c>
      <c r="J3" t="s">
        <v>283</v>
      </c>
      <c r="K3" s="15">
        <v>45643</v>
      </c>
      <c r="L3" t="s">
        <v>1029</v>
      </c>
      <c r="M3">
        <v>150</v>
      </c>
      <c r="N3">
        <v>195</v>
      </c>
      <c r="O3">
        <v>180</v>
      </c>
      <c r="P3">
        <v>400</v>
      </c>
      <c r="Q3" t="s">
        <v>1030</v>
      </c>
      <c r="R3" t="s">
        <v>1150</v>
      </c>
      <c r="S3" t="s">
        <v>548</v>
      </c>
      <c r="T3">
        <v>137524</v>
      </c>
      <c r="U3" t="s">
        <v>1031</v>
      </c>
      <c r="V3" t="s">
        <v>1151</v>
      </c>
      <c r="W3" t="s">
        <v>1152</v>
      </c>
      <c r="X3" t="s">
        <v>1032</v>
      </c>
      <c r="Y3" t="s">
        <v>43</v>
      </c>
      <c r="Z3" t="s">
        <v>1153</v>
      </c>
      <c r="AA3" t="s">
        <v>1154</v>
      </c>
      <c r="AB3" t="s">
        <v>1155</v>
      </c>
      <c r="AC3" t="s">
        <v>1156</v>
      </c>
    </row>
    <row r="4" spans="1:29" x14ac:dyDescent="0.2">
      <c r="A4" s="17" t="s">
        <v>43</v>
      </c>
      <c r="B4" t="str">
        <f t="shared" si="0"/>
        <v>9781801468398</v>
      </c>
      <c r="C4" s="11">
        <v>9781801468398</v>
      </c>
      <c r="D4" s="11">
        <v>9781801468411</v>
      </c>
      <c r="E4" s="11">
        <v>9781801468404</v>
      </c>
      <c r="F4" t="s">
        <v>1068</v>
      </c>
      <c r="G4" t="s">
        <v>43</v>
      </c>
      <c r="H4" t="s">
        <v>385</v>
      </c>
      <c r="I4">
        <v>164</v>
      </c>
      <c r="J4" t="s">
        <v>283</v>
      </c>
      <c r="K4" s="15">
        <v>45622</v>
      </c>
      <c r="L4" t="s">
        <v>1069</v>
      </c>
      <c r="M4">
        <v>150</v>
      </c>
      <c r="N4">
        <v>195</v>
      </c>
      <c r="O4">
        <v>180</v>
      </c>
      <c r="P4">
        <v>400</v>
      </c>
      <c r="Q4" t="s">
        <v>1070</v>
      </c>
      <c r="R4" t="s">
        <v>1157</v>
      </c>
      <c r="S4" t="s">
        <v>549</v>
      </c>
      <c r="T4">
        <v>138077</v>
      </c>
      <c r="U4" t="s">
        <v>1071</v>
      </c>
      <c r="V4" t="s">
        <v>1158</v>
      </c>
      <c r="W4" t="s">
        <v>1159</v>
      </c>
      <c r="X4" t="s">
        <v>1072</v>
      </c>
      <c r="Y4" t="s">
        <v>43</v>
      </c>
      <c r="Z4" t="s">
        <v>1160</v>
      </c>
      <c r="AA4" t="s">
        <v>1161</v>
      </c>
      <c r="AB4" t="s">
        <v>1162</v>
      </c>
      <c r="AC4" t="s">
        <v>1161</v>
      </c>
    </row>
    <row r="5" spans="1:29" x14ac:dyDescent="0.2">
      <c r="A5" s="17" t="s">
        <v>43</v>
      </c>
      <c r="B5" t="str">
        <f t="shared" si="0"/>
        <v>9781801468022</v>
      </c>
      <c r="C5" s="11">
        <v>9781801468022</v>
      </c>
      <c r="D5" s="11">
        <v>9781801468046</v>
      </c>
      <c r="E5" s="11">
        <v>9781801468039</v>
      </c>
      <c r="F5" t="s">
        <v>1040</v>
      </c>
      <c r="G5" t="s">
        <v>43</v>
      </c>
      <c r="H5" t="s">
        <v>385</v>
      </c>
      <c r="I5">
        <v>162</v>
      </c>
      <c r="J5" t="s">
        <v>283</v>
      </c>
      <c r="K5" s="15">
        <v>45615</v>
      </c>
      <c r="L5" t="s">
        <v>1073</v>
      </c>
      <c r="M5">
        <v>160</v>
      </c>
      <c r="N5">
        <v>210</v>
      </c>
      <c r="O5">
        <v>190</v>
      </c>
      <c r="P5">
        <v>500</v>
      </c>
      <c r="Q5" t="s">
        <v>1074</v>
      </c>
      <c r="R5" t="s">
        <v>1163</v>
      </c>
      <c r="S5" t="s">
        <v>852</v>
      </c>
      <c r="T5">
        <v>137526</v>
      </c>
      <c r="U5" t="s">
        <v>1041</v>
      </c>
      <c r="V5" t="s">
        <v>1164</v>
      </c>
      <c r="W5" t="s">
        <v>1165</v>
      </c>
      <c r="X5" t="s">
        <v>1042</v>
      </c>
      <c r="Y5" t="s">
        <v>43</v>
      </c>
      <c r="Z5" t="s">
        <v>1166</v>
      </c>
      <c r="AA5" t="s">
        <v>1167</v>
      </c>
      <c r="AB5" t="s">
        <v>1168</v>
      </c>
      <c r="AC5" t="s">
        <v>1169</v>
      </c>
    </row>
    <row r="6" spans="1:29" x14ac:dyDescent="0.2">
      <c r="A6" s="17" t="s">
        <v>43</v>
      </c>
      <c r="B6" t="str">
        <f t="shared" si="0"/>
        <v>9781801465380</v>
      </c>
      <c r="C6" s="11">
        <v>9781801465380</v>
      </c>
      <c r="D6" s="11">
        <v>9781801465403</v>
      </c>
      <c r="E6" s="11">
        <v>9781801465397</v>
      </c>
      <c r="F6" t="s">
        <v>861</v>
      </c>
      <c r="G6" t="s">
        <v>43</v>
      </c>
      <c r="H6" t="s">
        <v>385</v>
      </c>
      <c r="I6">
        <v>153</v>
      </c>
      <c r="J6" t="s">
        <v>283</v>
      </c>
      <c r="K6" s="15">
        <v>45594</v>
      </c>
      <c r="L6" t="s">
        <v>862</v>
      </c>
      <c r="M6">
        <v>150</v>
      </c>
      <c r="N6">
        <v>195</v>
      </c>
      <c r="O6">
        <v>180</v>
      </c>
      <c r="P6">
        <v>400</v>
      </c>
      <c r="Q6" t="s">
        <v>863</v>
      </c>
      <c r="R6" t="s">
        <v>1170</v>
      </c>
      <c r="S6" t="s">
        <v>852</v>
      </c>
      <c r="T6">
        <v>136979</v>
      </c>
      <c r="U6" t="s">
        <v>864</v>
      </c>
      <c r="V6" t="s">
        <v>1171</v>
      </c>
      <c r="W6" t="s">
        <v>1172</v>
      </c>
      <c r="X6" t="s">
        <v>865</v>
      </c>
      <c r="Y6" t="s">
        <v>43</v>
      </c>
      <c r="Z6" t="s">
        <v>2593</v>
      </c>
      <c r="AA6" t="s">
        <v>1173</v>
      </c>
      <c r="AB6" t="s">
        <v>1174</v>
      </c>
      <c r="AC6" t="s">
        <v>1173</v>
      </c>
    </row>
    <row r="7" spans="1:29" x14ac:dyDescent="0.2">
      <c r="A7" s="17" t="s">
        <v>43</v>
      </c>
      <c r="B7" t="str">
        <f t="shared" si="0"/>
        <v>9781801467896</v>
      </c>
      <c r="C7" s="11">
        <v>9781801467896</v>
      </c>
      <c r="D7" s="11">
        <v>9781801467919</v>
      </c>
      <c r="E7" s="11">
        <v>9781801467902</v>
      </c>
      <c r="F7" t="s">
        <v>1033</v>
      </c>
      <c r="G7" t="s">
        <v>43</v>
      </c>
      <c r="H7" t="s">
        <v>385</v>
      </c>
      <c r="I7">
        <v>161</v>
      </c>
      <c r="J7" t="s">
        <v>283</v>
      </c>
      <c r="K7" s="15">
        <v>45587</v>
      </c>
      <c r="L7" t="s">
        <v>192</v>
      </c>
      <c r="M7">
        <v>150</v>
      </c>
      <c r="N7">
        <v>195</v>
      </c>
      <c r="O7">
        <v>180</v>
      </c>
      <c r="P7">
        <v>400</v>
      </c>
      <c r="Q7" t="s">
        <v>1034</v>
      </c>
      <c r="R7" t="s">
        <v>1175</v>
      </c>
      <c r="S7" t="s">
        <v>8</v>
      </c>
      <c r="T7">
        <v>137525</v>
      </c>
      <c r="U7" t="s">
        <v>1035</v>
      </c>
      <c r="V7" t="s">
        <v>1176</v>
      </c>
      <c r="W7" t="s">
        <v>1177</v>
      </c>
      <c r="X7" t="s">
        <v>1036</v>
      </c>
      <c r="Y7" t="s">
        <v>43</v>
      </c>
      <c r="Z7" t="s">
        <v>1178</v>
      </c>
      <c r="AA7" t="s">
        <v>1179</v>
      </c>
      <c r="AB7" t="s">
        <v>1168</v>
      </c>
      <c r="AC7" t="s">
        <v>1179</v>
      </c>
    </row>
    <row r="8" spans="1:29" x14ac:dyDescent="0.2">
      <c r="A8" s="17" t="s">
        <v>43</v>
      </c>
      <c r="B8" t="str">
        <f t="shared" si="0"/>
        <v>9781801465359</v>
      </c>
      <c r="C8" s="11">
        <v>9781801465359</v>
      </c>
      <c r="D8" s="11">
        <v>9781801465373</v>
      </c>
      <c r="E8" s="11">
        <v>9781801465366</v>
      </c>
      <c r="F8" t="s">
        <v>871</v>
      </c>
      <c r="G8" t="s">
        <v>43</v>
      </c>
      <c r="H8" t="s">
        <v>385</v>
      </c>
      <c r="I8">
        <v>152</v>
      </c>
      <c r="J8" t="s">
        <v>283</v>
      </c>
      <c r="K8" s="15">
        <v>45559</v>
      </c>
      <c r="L8" t="s">
        <v>872</v>
      </c>
      <c r="M8">
        <v>150</v>
      </c>
      <c r="N8">
        <v>195</v>
      </c>
      <c r="O8">
        <v>180</v>
      </c>
      <c r="P8">
        <v>400</v>
      </c>
      <c r="Q8" t="s">
        <v>873</v>
      </c>
      <c r="R8" t="s">
        <v>1180</v>
      </c>
      <c r="S8" t="s">
        <v>852</v>
      </c>
      <c r="T8">
        <v>136906</v>
      </c>
      <c r="U8" t="s">
        <v>874</v>
      </c>
      <c r="V8" t="s">
        <v>1181</v>
      </c>
      <c r="W8" t="s">
        <v>1182</v>
      </c>
      <c r="X8" t="s">
        <v>875</v>
      </c>
      <c r="Y8" t="s">
        <v>43</v>
      </c>
      <c r="Z8" t="s">
        <v>2592</v>
      </c>
      <c r="AA8" t="s">
        <v>1183</v>
      </c>
      <c r="AB8" t="s">
        <v>1168</v>
      </c>
      <c r="AC8" t="s">
        <v>1183</v>
      </c>
    </row>
    <row r="9" spans="1:29" x14ac:dyDescent="0.2">
      <c r="A9" s="17" t="s">
        <v>43</v>
      </c>
      <c r="B9" t="str">
        <f t="shared" si="0"/>
        <v>9781801466653</v>
      </c>
      <c r="C9" s="11">
        <v>9781801466653</v>
      </c>
      <c r="D9" s="11" t="s">
        <v>43</v>
      </c>
      <c r="E9" s="11">
        <v>9781801466660</v>
      </c>
      <c r="F9" t="s">
        <v>1122</v>
      </c>
      <c r="G9" t="s">
        <v>43</v>
      </c>
      <c r="H9" t="s">
        <v>386</v>
      </c>
      <c r="I9">
        <v>96</v>
      </c>
      <c r="J9" t="s">
        <v>283</v>
      </c>
      <c r="K9" s="15">
        <v>45559</v>
      </c>
      <c r="L9" t="s">
        <v>43</v>
      </c>
      <c r="M9">
        <v>37.99</v>
      </c>
      <c r="N9">
        <v>49.99</v>
      </c>
      <c r="O9">
        <v>45.99</v>
      </c>
      <c r="P9">
        <v>92</v>
      </c>
      <c r="Q9" t="s">
        <v>1125</v>
      </c>
      <c r="R9" t="s">
        <v>1184</v>
      </c>
      <c r="S9" t="s">
        <v>1126</v>
      </c>
      <c r="T9">
        <v>143486</v>
      </c>
      <c r="U9" t="s">
        <v>1127</v>
      </c>
      <c r="V9" t="s">
        <v>1185</v>
      </c>
      <c r="W9" t="s">
        <v>1186</v>
      </c>
      <c r="X9" t="s">
        <v>1128</v>
      </c>
      <c r="Y9" t="s">
        <v>43</v>
      </c>
      <c r="Z9" t="s">
        <v>1187</v>
      </c>
      <c r="AA9" t="s">
        <v>1188</v>
      </c>
      <c r="AB9" t="s">
        <v>1189</v>
      </c>
      <c r="AC9" t="s">
        <v>1190</v>
      </c>
    </row>
    <row r="10" spans="1:29" x14ac:dyDescent="0.2">
      <c r="A10" s="17" t="s">
        <v>43</v>
      </c>
      <c r="B10" t="str">
        <f t="shared" si="0"/>
        <v>9781786764553</v>
      </c>
      <c r="C10" s="11">
        <v>9781786764553</v>
      </c>
      <c r="D10" s="11">
        <v>9781786764584</v>
      </c>
      <c r="E10" s="11">
        <v>9781786764577</v>
      </c>
      <c r="F10" t="s">
        <v>1095</v>
      </c>
      <c r="G10" t="s">
        <v>1096</v>
      </c>
      <c r="H10" t="s">
        <v>385</v>
      </c>
      <c r="I10">
        <v>99</v>
      </c>
      <c r="J10" t="s">
        <v>283</v>
      </c>
      <c r="K10" s="15">
        <v>45559</v>
      </c>
      <c r="L10" t="s">
        <v>43</v>
      </c>
      <c r="M10">
        <v>150</v>
      </c>
      <c r="N10">
        <v>195</v>
      </c>
      <c r="O10">
        <v>180</v>
      </c>
      <c r="P10">
        <v>400</v>
      </c>
      <c r="Q10" t="s">
        <v>219</v>
      </c>
      <c r="R10" t="s">
        <v>1191</v>
      </c>
      <c r="S10" t="s">
        <v>548</v>
      </c>
      <c r="T10">
        <v>137407</v>
      </c>
      <c r="U10" t="s">
        <v>1019</v>
      </c>
      <c r="V10" t="s">
        <v>1192</v>
      </c>
      <c r="W10" t="s">
        <v>1193</v>
      </c>
      <c r="X10" t="s">
        <v>1020</v>
      </c>
      <c r="Y10" t="s">
        <v>43</v>
      </c>
      <c r="Z10" t="s">
        <v>1194</v>
      </c>
      <c r="AA10" t="s">
        <v>1195</v>
      </c>
      <c r="AB10" t="s">
        <v>1196</v>
      </c>
      <c r="AC10" t="s">
        <v>1197</v>
      </c>
    </row>
    <row r="11" spans="1:29" x14ac:dyDescent="0.2">
      <c r="A11" s="17" t="s">
        <v>43</v>
      </c>
      <c r="B11" t="str">
        <f t="shared" si="0"/>
        <v>9781801465847</v>
      </c>
      <c r="C11" s="11">
        <v>9781801465847</v>
      </c>
      <c r="D11" s="11">
        <v>9781801465861</v>
      </c>
      <c r="E11" s="11">
        <v>9781801465854</v>
      </c>
      <c r="F11" t="s">
        <v>1021</v>
      </c>
      <c r="G11" t="s">
        <v>43</v>
      </c>
      <c r="H11" t="s">
        <v>385</v>
      </c>
      <c r="I11">
        <v>154</v>
      </c>
      <c r="J11" t="s">
        <v>283</v>
      </c>
      <c r="K11" s="15">
        <v>45531</v>
      </c>
      <c r="L11" t="s">
        <v>1022</v>
      </c>
      <c r="M11">
        <v>150</v>
      </c>
      <c r="N11">
        <v>195</v>
      </c>
      <c r="O11">
        <v>180</v>
      </c>
      <c r="P11">
        <v>400</v>
      </c>
      <c r="Q11" t="s">
        <v>1097</v>
      </c>
      <c r="R11" t="s">
        <v>1198</v>
      </c>
      <c r="S11" t="s">
        <v>806</v>
      </c>
      <c r="T11">
        <v>137377</v>
      </c>
      <c r="U11" t="s">
        <v>1023</v>
      </c>
      <c r="V11" t="s">
        <v>1199</v>
      </c>
      <c r="W11" t="s">
        <v>1200</v>
      </c>
      <c r="X11" t="s">
        <v>1024</v>
      </c>
      <c r="Y11" t="s">
        <v>43</v>
      </c>
      <c r="Z11" t="s">
        <v>1201</v>
      </c>
      <c r="AA11" t="s">
        <v>1202</v>
      </c>
      <c r="AB11" t="s">
        <v>1203</v>
      </c>
      <c r="AC11" t="s">
        <v>1204</v>
      </c>
    </row>
    <row r="12" spans="1:29" ht="20.25" customHeight="1" x14ac:dyDescent="0.2">
      <c r="A12" s="17" t="s">
        <v>43</v>
      </c>
      <c r="B12" t="str">
        <f t="shared" si="0"/>
        <v>9781801464741</v>
      </c>
      <c r="C12" s="11">
        <v>9781801464741</v>
      </c>
      <c r="D12" s="11">
        <v>9781801464765</v>
      </c>
      <c r="E12" s="11">
        <v>9781801464758</v>
      </c>
      <c r="F12" t="s">
        <v>837</v>
      </c>
      <c r="G12" t="s">
        <v>43</v>
      </c>
      <c r="H12" t="s">
        <v>385</v>
      </c>
      <c r="I12">
        <v>151</v>
      </c>
      <c r="J12" t="s">
        <v>283</v>
      </c>
      <c r="K12" s="15">
        <v>45531</v>
      </c>
      <c r="L12" t="s">
        <v>838</v>
      </c>
      <c r="M12">
        <v>150</v>
      </c>
      <c r="N12">
        <v>195</v>
      </c>
      <c r="O12">
        <v>180</v>
      </c>
      <c r="P12">
        <v>400</v>
      </c>
      <c r="Q12" t="s">
        <v>839</v>
      </c>
      <c r="R12" t="s">
        <v>1205</v>
      </c>
      <c r="S12" t="s">
        <v>790</v>
      </c>
      <c r="T12">
        <v>136255</v>
      </c>
      <c r="U12" t="s">
        <v>840</v>
      </c>
      <c r="V12" t="s">
        <v>1206</v>
      </c>
      <c r="W12" t="s">
        <v>1207</v>
      </c>
      <c r="X12" t="s">
        <v>841</v>
      </c>
      <c r="Y12" t="s">
        <v>43</v>
      </c>
      <c r="Z12" t="s">
        <v>1208</v>
      </c>
      <c r="AA12" t="s">
        <v>1209</v>
      </c>
      <c r="AB12" t="s">
        <v>1210</v>
      </c>
      <c r="AC12" t="s">
        <v>1211</v>
      </c>
    </row>
    <row r="13" spans="1:29" x14ac:dyDescent="0.2">
      <c r="A13" s="17" t="s">
        <v>43</v>
      </c>
      <c r="B13" t="str">
        <f t="shared" si="0"/>
        <v>9781801469890</v>
      </c>
      <c r="C13" s="11">
        <v>9781801469890</v>
      </c>
      <c r="D13" s="11" t="s">
        <v>43</v>
      </c>
      <c r="E13" s="11">
        <v>9781801469906</v>
      </c>
      <c r="F13" t="s">
        <v>1120</v>
      </c>
      <c r="G13" t="s">
        <v>43</v>
      </c>
      <c r="H13" t="s">
        <v>386</v>
      </c>
      <c r="I13">
        <v>104</v>
      </c>
      <c r="J13" t="s">
        <v>283</v>
      </c>
      <c r="K13" s="15">
        <v>45524</v>
      </c>
      <c r="L13" t="s">
        <v>43</v>
      </c>
      <c r="M13">
        <v>37.99</v>
      </c>
      <c r="N13">
        <v>49.99</v>
      </c>
      <c r="O13">
        <v>45.99</v>
      </c>
      <c r="P13">
        <v>156</v>
      </c>
      <c r="Q13" t="s">
        <v>1129</v>
      </c>
      <c r="R13" t="s">
        <v>1212</v>
      </c>
      <c r="S13" t="s">
        <v>852</v>
      </c>
      <c r="T13">
        <v>143484</v>
      </c>
      <c r="U13" t="s">
        <v>1130</v>
      </c>
      <c r="V13" t="s">
        <v>1213</v>
      </c>
      <c r="W13" t="s">
        <v>1214</v>
      </c>
      <c r="X13" t="s">
        <v>1131</v>
      </c>
      <c r="Y13" t="s">
        <v>43</v>
      </c>
      <c r="Z13" t="s">
        <v>1215</v>
      </c>
      <c r="AA13" t="s">
        <v>1216</v>
      </c>
      <c r="AB13" t="s">
        <v>1217</v>
      </c>
      <c r="AC13" t="s">
        <v>1218</v>
      </c>
    </row>
    <row r="14" spans="1:29" x14ac:dyDescent="0.2">
      <c r="A14" s="17" t="s">
        <v>43</v>
      </c>
      <c r="B14" t="str">
        <f t="shared" si="0"/>
        <v>9781801466639</v>
      </c>
      <c r="C14" s="11">
        <v>9781801466639</v>
      </c>
      <c r="D14" s="11" t="s">
        <v>43</v>
      </c>
      <c r="E14" s="11">
        <v>9781801466646</v>
      </c>
      <c r="F14" t="s">
        <v>1124</v>
      </c>
      <c r="G14" t="s">
        <v>43</v>
      </c>
      <c r="H14" t="s">
        <v>386</v>
      </c>
      <c r="I14">
        <v>95</v>
      </c>
      <c r="J14" t="s">
        <v>283</v>
      </c>
      <c r="K14" s="15">
        <v>45524</v>
      </c>
      <c r="L14" t="s">
        <v>43</v>
      </c>
      <c r="M14">
        <v>37.99</v>
      </c>
      <c r="N14">
        <v>49.99</v>
      </c>
      <c r="O14">
        <v>45.99</v>
      </c>
      <c r="P14">
        <v>108</v>
      </c>
      <c r="Q14" t="s">
        <v>1132</v>
      </c>
      <c r="R14" t="s">
        <v>1219</v>
      </c>
      <c r="S14" t="s">
        <v>878</v>
      </c>
      <c r="T14">
        <v>143485</v>
      </c>
      <c r="U14" t="s">
        <v>1133</v>
      </c>
      <c r="V14" t="s">
        <v>1220</v>
      </c>
      <c r="W14" t="s">
        <v>1221</v>
      </c>
      <c r="X14" t="s">
        <v>1134</v>
      </c>
      <c r="Y14" t="s">
        <v>43</v>
      </c>
      <c r="Z14" t="s">
        <v>1222</v>
      </c>
      <c r="AA14" t="s">
        <v>1223</v>
      </c>
      <c r="AB14" t="s">
        <v>1224</v>
      </c>
      <c r="AC14" t="s">
        <v>1225</v>
      </c>
    </row>
    <row r="15" spans="1:29" ht="15.75" x14ac:dyDescent="0.25">
      <c r="A15" s="17" t="s">
        <v>43</v>
      </c>
      <c r="B15" t="str">
        <f t="shared" si="0"/>
        <v>9781801464512</v>
      </c>
      <c r="C15" s="11">
        <v>9781801464512</v>
      </c>
      <c r="D15" s="11">
        <v>9781801464536</v>
      </c>
      <c r="E15" s="11">
        <v>9781801464529</v>
      </c>
      <c r="F15" t="s">
        <v>855</v>
      </c>
      <c r="G15" t="s">
        <v>856</v>
      </c>
      <c r="H15" t="s">
        <v>385</v>
      </c>
      <c r="I15">
        <v>148</v>
      </c>
      <c r="J15" t="s">
        <v>283</v>
      </c>
      <c r="K15" s="15">
        <v>45503</v>
      </c>
      <c r="L15" t="s">
        <v>857</v>
      </c>
      <c r="M15">
        <v>160</v>
      </c>
      <c r="N15">
        <v>210</v>
      </c>
      <c r="O15">
        <v>190</v>
      </c>
      <c r="P15">
        <v>500</v>
      </c>
      <c r="Q15" t="s">
        <v>858</v>
      </c>
      <c r="R15" t="s">
        <v>1226</v>
      </c>
      <c r="S15" t="s">
        <v>814</v>
      </c>
      <c r="T15">
        <v>136379</v>
      </c>
      <c r="U15" t="s">
        <v>859</v>
      </c>
      <c r="V15" t="s">
        <v>1227</v>
      </c>
      <c r="W15" t="s">
        <v>1228</v>
      </c>
      <c r="X15" t="s">
        <v>860</v>
      </c>
      <c r="Y15" t="s">
        <v>43</v>
      </c>
      <c r="Z15" s="18" t="s">
        <v>2591</v>
      </c>
      <c r="AA15" t="s">
        <v>1229</v>
      </c>
      <c r="AB15" t="s">
        <v>1230</v>
      </c>
      <c r="AC15" t="s">
        <v>1229</v>
      </c>
    </row>
    <row r="16" spans="1:29" x14ac:dyDescent="0.2">
      <c r="A16" s="17" t="s">
        <v>43</v>
      </c>
      <c r="B16" t="str">
        <f t="shared" si="0"/>
        <v>9781801463799</v>
      </c>
      <c r="C16" s="11">
        <v>9781801463799</v>
      </c>
      <c r="D16" s="11">
        <v>9781801463812</v>
      </c>
      <c r="E16" s="11">
        <v>9781801463805</v>
      </c>
      <c r="F16" t="s">
        <v>787</v>
      </c>
      <c r="G16" t="s">
        <v>43</v>
      </c>
      <c r="H16" t="s">
        <v>385</v>
      </c>
      <c r="I16">
        <v>146</v>
      </c>
      <c r="J16" t="s">
        <v>283</v>
      </c>
      <c r="K16" s="15">
        <v>45503</v>
      </c>
      <c r="L16" t="s">
        <v>788</v>
      </c>
      <c r="M16">
        <v>145</v>
      </c>
      <c r="N16">
        <v>190</v>
      </c>
      <c r="O16">
        <v>175</v>
      </c>
      <c r="P16">
        <v>350</v>
      </c>
      <c r="Q16" t="s">
        <v>789</v>
      </c>
      <c r="R16" t="s">
        <v>1231</v>
      </c>
      <c r="S16" t="s">
        <v>790</v>
      </c>
      <c r="T16">
        <v>133425</v>
      </c>
      <c r="U16" t="s">
        <v>791</v>
      </c>
      <c r="V16" t="s">
        <v>1232</v>
      </c>
      <c r="W16" t="s">
        <v>1233</v>
      </c>
      <c r="X16" t="s">
        <v>792</v>
      </c>
      <c r="Y16" t="s">
        <v>43</v>
      </c>
      <c r="Z16" t="s">
        <v>1234</v>
      </c>
      <c r="AA16" t="s">
        <v>1235</v>
      </c>
      <c r="AB16" t="s">
        <v>1236</v>
      </c>
      <c r="AC16" t="s">
        <v>1237</v>
      </c>
    </row>
    <row r="17" spans="1:29" x14ac:dyDescent="0.2">
      <c r="A17" s="17" t="s">
        <v>43</v>
      </c>
      <c r="B17" t="str">
        <f t="shared" si="0"/>
        <v>9781801466752</v>
      </c>
      <c r="C17" s="11">
        <v>9781801466752</v>
      </c>
      <c r="D17" s="11" t="s">
        <v>43</v>
      </c>
      <c r="E17" s="11">
        <v>9781801466769</v>
      </c>
      <c r="F17" t="s">
        <v>1107</v>
      </c>
      <c r="G17" t="s">
        <v>43</v>
      </c>
      <c r="H17" t="s">
        <v>386</v>
      </c>
      <c r="I17">
        <v>101</v>
      </c>
      <c r="J17" t="s">
        <v>283</v>
      </c>
      <c r="K17" s="15">
        <v>45496</v>
      </c>
      <c r="L17" t="s">
        <v>43</v>
      </c>
      <c r="M17">
        <v>37.99</v>
      </c>
      <c r="N17">
        <v>49.99</v>
      </c>
      <c r="O17">
        <v>45.99</v>
      </c>
      <c r="P17">
        <v>172</v>
      </c>
      <c r="Q17" t="s">
        <v>1108</v>
      </c>
      <c r="R17" t="s">
        <v>1238</v>
      </c>
      <c r="S17" t="s">
        <v>878</v>
      </c>
      <c r="T17">
        <v>143482</v>
      </c>
      <c r="U17" t="s">
        <v>1109</v>
      </c>
      <c r="V17" t="s">
        <v>1239</v>
      </c>
      <c r="W17" t="s">
        <v>1240</v>
      </c>
      <c r="X17" t="s">
        <v>1110</v>
      </c>
      <c r="Y17" t="s">
        <v>43</v>
      </c>
      <c r="Z17" t="s">
        <v>1241</v>
      </c>
      <c r="AA17" t="s">
        <v>1242</v>
      </c>
      <c r="AB17" t="s">
        <v>1243</v>
      </c>
      <c r="AC17" t="s">
        <v>1244</v>
      </c>
    </row>
    <row r="18" spans="1:29" x14ac:dyDescent="0.2">
      <c r="A18" s="17" t="s">
        <v>43</v>
      </c>
      <c r="B18" t="str">
        <f t="shared" si="0"/>
        <v>9781835450048</v>
      </c>
      <c r="C18" s="11">
        <v>9781835450048</v>
      </c>
      <c r="D18" s="11" t="s">
        <v>43</v>
      </c>
      <c r="E18" s="11">
        <v>9781835450055</v>
      </c>
      <c r="F18" t="s">
        <v>1111</v>
      </c>
      <c r="G18" t="s">
        <v>43</v>
      </c>
      <c r="H18" t="s">
        <v>386</v>
      </c>
      <c r="I18">
        <v>106</v>
      </c>
      <c r="J18" t="s">
        <v>283</v>
      </c>
      <c r="K18" s="15">
        <v>45496</v>
      </c>
      <c r="L18" t="s">
        <v>43</v>
      </c>
      <c r="M18">
        <v>37.99</v>
      </c>
      <c r="N18">
        <v>49.99</v>
      </c>
      <c r="O18">
        <v>45.99</v>
      </c>
      <c r="P18">
        <v>156</v>
      </c>
      <c r="Q18" t="s">
        <v>1112</v>
      </c>
      <c r="R18" t="s">
        <v>1245</v>
      </c>
      <c r="S18" t="s">
        <v>828</v>
      </c>
      <c r="T18">
        <v>143483</v>
      </c>
      <c r="U18" t="s">
        <v>1113</v>
      </c>
      <c r="V18" t="s">
        <v>1246</v>
      </c>
      <c r="W18" t="s">
        <v>1247</v>
      </c>
      <c r="X18" t="s">
        <v>1114</v>
      </c>
      <c r="Y18" t="s">
        <v>43</v>
      </c>
      <c r="Z18" t="s">
        <v>1248</v>
      </c>
      <c r="AA18" t="s">
        <v>1249</v>
      </c>
      <c r="AB18" t="s">
        <v>1250</v>
      </c>
      <c r="AC18" t="s">
        <v>1251</v>
      </c>
    </row>
    <row r="19" spans="1:29" x14ac:dyDescent="0.2">
      <c r="A19" s="17" t="s">
        <v>43</v>
      </c>
      <c r="B19" t="str">
        <f t="shared" si="0"/>
        <v>9781801467315</v>
      </c>
      <c r="C19" s="11">
        <v>9781801467315</v>
      </c>
      <c r="D19" s="11">
        <v>9781801467339</v>
      </c>
      <c r="E19" s="11">
        <v>9781801467322</v>
      </c>
      <c r="F19" t="s">
        <v>866</v>
      </c>
      <c r="G19" t="s">
        <v>43</v>
      </c>
      <c r="H19" t="s">
        <v>385</v>
      </c>
      <c r="I19">
        <v>159</v>
      </c>
      <c r="J19" t="s">
        <v>283</v>
      </c>
      <c r="K19" s="15">
        <v>45468</v>
      </c>
      <c r="L19" t="s">
        <v>867</v>
      </c>
      <c r="M19">
        <v>160</v>
      </c>
      <c r="N19">
        <v>210</v>
      </c>
      <c r="O19">
        <v>190</v>
      </c>
      <c r="P19">
        <v>500</v>
      </c>
      <c r="Q19" t="s">
        <v>868</v>
      </c>
      <c r="R19" t="s">
        <v>1252</v>
      </c>
      <c r="S19" t="s">
        <v>8</v>
      </c>
      <c r="T19">
        <v>136954</v>
      </c>
      <c r="U19" t="s">
        <v>869</v>
      </c>
      <c r="V19" t="s">
        <v>1253</v>
      </c>
      <c r="W19" t="s">
        <v>1254</v>
      </c>
      <c r="X19" t="s">
        <v>870</v>
      </c>
      <c r="Y19" t="s">
        <v>43</v>
      </c>
      <c r="Z19" t="s">
        <v>2590</v>
      </c>
      <c r="AA19" t="s">
        <v>1179</v>
      </c>
      <c r="AB19" t="s">
        <v>1168</v>
      </c>
      <c r="AC19" t="s">
        <v>1179</v>
      </c>
    </row>
    <row r="20" spans="1:29" x14ac:dyDescent="0.2">
      <c r="A20" s="17" t="s">
        <v>43</v>
      </c>
      <c r="B20" t="str">
        <f t="shared" si="0"/>
        <v>9781801464543</v>
      </c>
      <c r="C20" s="11">
        <v>9781801464543</v>
      </c>
      <c r="D20" s="11">
        <v>9781801464567</v>
      </c>
      <c r="E20" s="11">
        <v>9781801464550</v>
      </c>
      <c r="F20" t="s">
        <v>876</v>
      </c>
      <c r="G20" t="s">
        <v>877</v>
      </c>
      <c r="H20" t="s">
        <v>385</v>
      </c>
      <c r="I20">
        <v>149</v>
      </c>
      <c r="J20" t="s">
        <v>283</v>
      </c>
      <c r="K20" s="15">
        <v>45468</v>
      </c>
      <c r="L20" t="s">
        <v>1115</v>
      </c>
      <c r="M20">
        <v>160</v>
      </c>
      <c r="N20">
        <v>210</v>
      </c>
      <c r="O20">
        <v>190</v>
      </c>
      <c r="P20">
        <v>500</v>
      </c>
      <c r="Q20" t="s">
        <v>1116</v>
      </c>
      <c r="R20" t="s">
        <v>1255</v>
      </c>
      <c r="S20" t="s">
        <v>548</v>
      </c>
      <c r="T20">
        <v>136546</v>
      </c>
      <c r="U20" t="s">
        <v>879</v>
      </c>
      <c r="V20" t="s">
        <v>1256</v>
      </c>
      <c r="W20" t="s">
        <v>1257</v>
      </c>
      <c r="X20" t="s">
        <v>880</v>
      </c>
      <c r="Y20" t="s">
        <v>43</v>
      </c>
      <c r="Z20" t="s">
        <v>2589</v>
      </c>
      <c r="AA20" t="s">
        <v>1258</v>
      </c>
      <c r="AB20" t="s">
        <v>1259</v>
      </c>
      <c r="AC20" t="s">
        <v>1260</v>
      </c>
    </row>
    <row r="21" spans="1:29" x14ac:dyDescent="0.2">
      <c r="A21" s="17" t="s">
        <v>43</v>
      </c>
      <c r="B21" t="str">
        <f t="shared" si="0"/>
        <v>9781801466714</v>
      </c>
      <c r="C21" s="11">
        <v>9781801466714</v>
      </c>
      <c r="D21" s="11" t="s">
        <v>43</v>
      </c>
      <c r="E21" s="11">
        <v>9781801466721</v>
      </c>
      <c r="F21" t="s">
        <v>1075</v>
      </c>
      <c r="G21" t="s">
        <v>43</v>
      </c>
      <c r="H21" t="s">
        <v>386</v>
      </c>
      <c r="I21">
        <v>99</v>
      </c>
      <c r="J21" t="s">
        <v>283</v>
      </c>
      <c r="K21" s="15">
        <v>45461</v>
      </c>
      <c r="L21" t="s">
        <v>43</v>
      </c>
      <c r="M21">
        <v>37.99</v>
      </c>
      <c r="N21">
        <v>49.99</v>
      </c>
      <c r="O21">
        <v>45.99</v>
      </c>
      <c r="P21">
        <v>124</v>
      </c>
      <c r="Q21" t="s">
        <v>1076</v>
      </c>
      <c r="R21" t="s">
        <v>1261</v>
      </c>
      <c r="S21" t="s">
        <v>828</v>
      </c>
      <c r="T21">
        <v>138341</v>
      </c>
      <c r="U21" t="s">
        <v>1098</v>
      </c>
      <c r="V21" t="s">
        <v>1262</v>
      </c>
      <c r="W21" t="s">
        <v>1263</v>
      </c>
      <c r="X21" t="s">
        <v>1077</v>
      </c>
      <c r="Y21" t="s">
        <v>43</v>
      </c>
      <c r="Z21" t="s">
        <v>1264</v>
      </c>
      <c r="AA21" t="s">
        <v>1265</v>
      </c>
      <c r="AB21" t="s">
        <v>1168</v>
      </c>
      <c r="AC21" t="s">
        <v>1265</v>
      </c>
    </row>
    <row r="22" spans="1:29" x14ac:dyDescent="0.2">
      <c r="A22" s="17" t="s">
        <v>43</v>
      </c>
      <c r="B22" t="str">
        <f t="shared" si="0"/>
        <v>9781801466592</v>
      </c>
      <c r="C22" s="11">
        <v>9781801466592</v>
      </c>
      <c r="D22" s="11" t="s">
        <v>43</v>
      </c>
      <c r="E22" s="11">
        <v>9781801466608</v>
      </c>
      <c r="F22" t="s">
        <v>1078</v>
      </c>
      <c r="G22" t="s">
        <v>43</v>
      </c>
      <c r="H22" t="s">
        <v>386</v>
      </c>
      <c r="I22">
        <v>93</v>
      </c>
      <c r="J22" t="s">
        <v>283</v>
      </c>
      <c r="K22" s="15">
        <v>45461</v>
      </c>
      <c r="L22" t="s">
        <v>43</v>
      </c>
      <c r="M22">
        <v>37.99</v>
      </c>
      <c r="N22">
        <v>49.99</v>
      </c>
      <c r="O22">
        <v>45.99</v>
      </c>
      <c r="P22">
        <v>166</v>
      </c>
      <c r="Q22" t="s">
        <v>1079</v>
      </c>
      <c r="R22" t="s">
        <v>1266</v>
      </c>
      <c r="S22" t="s">
        <v>828</v>
      </c>
      <c r="T22">
        <v>138342</v>
      </c>
      <c r="U22" t="s">
        <v>646</v>
      </c>
      <c r="V22" t="s">
        <v>1267</v>
      </c>
      <c r="W22" t="s">
        <v>1268</v>
      </c>
      <c r="X22" t="s">
        <v>1080</v>
      </c>
      <c r="Y22" t="s">
        <v>43</v>
      </c>
      <c r="Z22" t="s">
        <v>1269</v>
      </c>
      <c r="AA22" t="s">
        <v>1270</v>
      </c>
      <c r="AB22" t="s">
        <v>1271</v>
      </c>
      <c r="AC22" t="s">
        <v>1272</v>
      </c>
    </row>
    <row r="23" spans="1:29" x14ac:dyDescent="0.2">
      <c r="A23" s="17" t="s">
        <v>43</v>
      </c>
      <c r="B23" t="str">
        <f t="shared" si="0"/>
        <v>9781801466943</v>
      </c>
      <c r="C23" s="11">
        <v>9781801466943</v>
      </c>
      <c r="D23" s="11">
        <v>9781801466967</v>
      </c>
      <c r="E23" s="11">
        <v>9781801466950</v>
      </c>
      <c r="F23" t="s">
        <v>849</v>
      </c>
      <c r="G23" t="s">
        <v>43</v>
      </c>
      <c r="H23" t="s">
        <v>385</v>
      </c>
      <c r="I23">
        <v>155</v>
      </c>
      <c r="J23" t="s">
        <v>283</v>
      </c>
      <c r="K23" s="15">
        <v>45440</v>
      </c>
      <c r="L23" t="s">
        <v>850</v>
      </c>
      <c r="M23">
        <v>150</v>
      </c>
      <c r="N23">
        <v>195</v>
      </c>
      <c r="O23">
        <v>180</v>
      </c>
      <c r="P23">
        <v>400</v>
      </c>
      <c r="Q23" t="s">
        <v>851</v>
      </c>
      <c r="R23" t="s">
        <v>1273</v>
      </c>
      <c r="S23" t="s">
        <v>852</v>
      </c>
      <c r="T23">
        <v>136515</v>
      </c>
      <c r="U23" t="s">
        <v>853</v>
      </c>
      <c r="V23" t="s">
        <v>1274</v>
      </c>
      <c r="W23" t="s">
        <v>1275</v>
      </c>
      <c r="X23" t="s">
        <v>854</v>
      </c>
      <c r="Y23" t="s">
        <v>43</v>
      </c>
      <c r="Z23" t="s">
        <v>2588</v>
      </c>
      <c r="AA23" t="s">
        <v>1265</v>
      </c>
      <c r="AB23" t="s">
        <v>1168</v>
      </c>
      <c r="AC23" t="s">
        <v>1265</v>
      </c>
    </row>
    <row r="24" spans="1:29" x14ac:dyDescent="0.2">
      <c r="A24" s="17" t="s">
        <v>43</v>
      </c>
      <c r="B24" t="str">
        <f t="shared" si="0"/>
        <v>9781801462747</v>
      </c>
      <c r="C24" s="11">
        <v>9781801462747</v>
      </c>
      <c r="D24" s="11">
        <v>9781801462761</v>
      </c>
      <c r="E24" s="11">
        <v>9781801462754</v>
      </c>
      <c r="F24" t="s">
        <v>560</v>
      </c>
      <c r="G24" t="s">
        <v>1025</v>
      </c>
      <c r="H24" t="s">
        <v>385</v>
      </c>
      <c r="I24">
        <v>138</v>
      </c>
      <c r="J24" t="s">
        <v>283</v>
      </c>
      <c r="K24" s="15">
        <v>45440</v>
      </c>
      <c r="L24" t="s">
        <v>1135</v>
      </c>
      <c r="M24">
        <v>150</v>
      </c>
      <c r="N24">
        <v>195</v>
      </c>
      <c r="O24">
        <v>180</v>
      </c>
      <c r="P24">
        <v>400</v>
      </c>
      <c r="Q24" t="s">
        <v>1136</v>
      </c>
      <c r="R24" t="s">
        <v>1276</v>
      </c>
      <c r="S24" t="s">
        <v>805</v>
      </c>
      <c r="T24">
        <v>125717</v>
      </c>
      <c r="U24" t="s">
        <v>599</v>
      </c>
      <c r="V24" t="s">
        <v>1277</v>
      </c>
      <c r="W24" t="s">
        <v>1278</v>
      </c>
      <c r="X24" t="s">
        <v>600</v>
      </c>
      <c r="Y24" t="s">
        <v>43</v>
      </c>
      <c r="Z24" t="s">
        <v>1279</v>
      </c>
      <c r="AA24" t="s">
        <v>1280</v>
      </c>
      <c r="AB24" t="s">
        <v>1281</v>
      </c>
      <c r="AC24" t="s">
        <v>1282</v>
      </c>
    </row>
    <row r="25" spans="1:29" x14ac:dyDescent="0.2">
      <c r="A25" s="17" t="s">
        <v>43</v>
      </c>
      <c r="B25" t="str">
        <f t="shared" si="0"/>
        <v>9781835450024</v>
      </c>
      <c r="C25" s="11">
        <v>9781835450024</v>
      </c>
      <c r="D25" s="11" t="s">
        <v>43</v>
      </c>
      <c r="E25" s="11">
        <v>9781835450031</v>
      </c>
      <c r="F25" t="s">
        <v>1081</v>
      </c>
      <c r="G25" t="s">
        <v>43</v>
      </c>
      <c r="H25" t="s">
        <v>386</v>
      </c>
      <c r="I25">
        <v>105</v>
      </c>
      <c r="J25" t="s">
        <v>283</v>
      </c>
      <c r="K25" s="15">
        <v>45433</v>
      </c>
      <c r="L25" t="s">
        <v>43</v>
      </c>
      <c r="M25">
        <v>37.99</v>
      </c>
      <c r="N25">
        <v>49.99</v>
      </c>
      <c r="O25">
        <v>45.99</v>
      </c>
      <c r="P25">
        <v>166</v>
      </c>
      <c r="Q25" t="s">
        <v>1082</v>
      </c>
      <c r="R25" t="s">
        <v>1283</v>
      </c>
      <c r="S25" t="s">
        <v>828</v>
      </c>
      <c r="T25">
        <v>138340</v>
      </c>
      <c r="U25" t="s">
        <v>1099</v>
      </c>
      <c r="V25" t="s">
        <v>1284</v>
      </c>
      <c r="W25" t="s">
        <v>1285</v>
      </c>
      <c r="X25" t="s">
        <v>1083</v>
      </c>
      <c r="Y25" t="s">
        <v>43</v>
      </c>
      <c r="Z25" t="s">
        <v>1286</v>
      </c>
      <c r="AA25" t="s">
        <v>1287</v>
      </c>
      <c r="AB25" t="s">
        <v>1288</v>
      </c>
      <c r="AC25" t="s">
        <v>1289</v>
      </c>
    </row>
    <row r="26" spans="1:29" x14ac:dyDescent="0.2">
      <c r="A26" s="17" t="s">
        <v>43</v>
      </c>
      <c r="B26" t="str">
        <f t="shared" si="0"/>
        <v>9781801466691</v>
      </c>
      <c r="C26" s="11">
        <v>9781801466691</v>
      </c>
      <c r="D26" s="11" t="s">
        <v>43</v>
      </c>
      <c r="E26" s="11">
        <v>9781801466707</v>
      </c>
      <c r="F26" t="s">
        <v>1084</v>
      </c>
      <c r="G26" t="s">
        <v>43</v>
      </c>
      <c r="H26" t="s">
        <v>386</v>
      </c>
      <c r="I26">
        <v>98</v>
      </c>
      <c r="J26" t="s">
        <v>283</v>
      </c>
      <c r="K26" s="15">
        <v>45433</v>
      </c>
      <c r="L26" t="s">
        <v>43</v>
      </c>
      <c r="M26">
        <v>37.99</v>
      </c>
      <c r="N26">
        <v>49.99</v>
      </c>
      <c r="O26">
        <v>45.99</v>
      </c>
      <c r="P26">
        <v>122</v>
      </c>
      <c r="Q26" t="s">
        <v>1085</v>
      </c>
      <c r="R26" t="s">
        <v>1290</v>
      </c>
      <c r="S26" t="s">
        <v>828</v>
      </c>
      <c r="T26">
        <v>138339</v>
      </c>
      <c r="U26" t="s">
        <v>1100</v>
      </c>
      <c r="V26" t="s">
        <v>1291</v>
      </c>
      <c r="W26" t="s">
        <v>1292</v>
      </c>
      <c r="X26" t="s">
        <v>1086</v>
      </c>
      <c r="Y26" t="s">
        <v>43</v>
      </c>
      <c r="Z26" t="s">
        <v>1293</v>
      </c>
      <c r="AA26" t="s">
        <v>1294</v>
      </c>
      <c r="AB26" t="s">
        <v>1295</v>
      </c>
      <c r="AC26" t="s">
        <v>1296</v>
      </c>
    </row>
    <row r="27" spans="1:29" x14ac:dyDescent="0.2">
      <c r="A27" s="17" t="s">
        <v>43</v>
      </c>
      <c r="B27" t="str">
        <f t="shared" si="0"/>
        <v>9781801462716</v>
      </c>
      <c r="C27" s="11">
        <v>9781801462716</v>
      </c>
      <c r="D27" s="11">
        <v>9781801462730</v>
      </c>
      <c r="E27" s="11">
        <v>9781801462723</v>
      </c>
      <c r="F27" t="s">
        <v>796</v>
      </c>
      <c r="G27" t="s">
        <v>797</v>
      </c>
      <c r="H27" t="s">
        <v>385</v>
      </c>
      <c r="I27">
        <v>137</v>
      </c>
      <c r="J27" t="s">
        <v>283</v>
      </c>
      <c r="K27" s="15">
        <v>45412</v>
      </c>
      <c r="L27" t="s">
        <v>1137</v>
      </c>
      <c r="M27">
        <v>150</v>
      </c>
      <c r="N27">
        <v>195</v>
      </c>
      <c r="O27">
        <v>180</v>
      </c>
      <c r="P27">
        <v>400</v>
      </c>
      <c r="Q27" t="s">
        <v>1138</v>
      </c>
      <c r="R27" t="s">
        <v>1297</v>
      </c>
      <c r="S27" t="s">
        <v>814</v>
      </c>
      <c r="T27">
        <v>132928</v>
      </c>
      <c r="U27" t="s">
        <v>798</v>
      </c>
      <c r="V27" t="s">
        <v>1298</v>
      </c>
      <c r="W27" t="s">
        <v>1299</v>
      </c>
      <c r="X27" t="s">
        <v>799</v>
      </c>
      <c r="Y27" t="s">
        <v>43</v>
      </c>
      <c r="Z27" t="s">
        <v>1300</v>
      </c>
      <c r="AA27" t="s">
        <v>1301</v>
      </c>
      <c r="AB27" t="s">
        <v>1302</v>
      </c>
      <c r="AC27" t="s">
        <v>1303</v>
      </c>
    </row>
    <row r="28" spans="1:29" x14ac:dyDescent="0.2">
      <c r="A28" s="17" t="s">
        <v>43</v>
      </c>
      <c r="B28" t="str">
        <f t="shared" si="0"/>
        <v>9781801466677</v>
      </c>
      <c r="C28" s="11">
        <v>9781801466677</v>
      </c>
      <c r="D28" s="11" t="s">
        <v>43</v>
      </c>
      <c r="E28" s="11">
        <v>9781801466684</v>
      </c>
      <c r="F28" t="s">
        <v>1087</v>
      </c>
      <c r="G28" t="s">
        <v>43</v>
      </c>
      <c r="H28" t="s">
        <v>386</v>
      </c>
      <c r="I28">
        <v>97</v>
      </c>
      <c r="J28" t="s">
        <v>283</v>
      </c>
      <c r="K28" s="15">
        <v>45405</v>
      </c>
      <c r="L28" t="s">
        <v>43</v>
      </c>
      <c r="M28">
        <v>37.99</v>
      </c>
      <c r="N28">
        <v>49.99</v>
      </c>
      <c r="O28">
        <v>45.99</v>
      </c>
      <c r="P28">
        <v>178</v>
      </c>
      <c r="Q28" t="s">
        <v>1088</v>
      </c>
      <c r="R28" t="s">
        <v>1304</v>
      </c>
      <c r="S28" t="s">
        <v>130</v>
      </c>
      <c r="T28">
        <v>138337</v>
      </c>
      <c r="U28" t="s">
        <v>1101</v>
      </c>
      <c r="V28" t="s">
        <v>1305</v>
      </c>
      <c r="W28" t="s">
        <v>1306</v>
      </c>
      <c r="X28" t="s">
        <v>1089</v>
      </c>
      <c r="Y28" t="s">
        <v>43</v>
      </c>
      <c r="Z28" t="s">
        <v>1307</v>
      </c>
      <c r="AA28" t="s">
        <v>1308</v>
      </c>
      <c r="AB28" t="s">
        <v>1309</v>
      </c>
      <c r="AC28" t="s">
        <v>1310</v>
      </c>
    </row>
    <row r="29" spans="1:29" x14ac:dyDescent="0.2">
      <c r="A29" s="17" t="s">
        <v>43</v>
      </c>
      <c r="B29" t="str">
        <f t="shared" si="0"/>
        <v>9781835450062</v>
      </c>
      <c r="C29" s="11">
        <v>9781835450062</v>
      </c>
      <c r="D29" s="11" t="s">
        <v>43</v>
      </c>
      <c r="E29" s="11">
        <v>9781835450079</v>
      </c>
      <c r="F29" t="s">
        <v>1090</v>
      </c>
      <c r="G29" t="s">
        <v>43</v>
      </c>
      <c r="H29" t="s">
        <v>386</v>
      </c>
      <c r="I29">
        <v>107</v>
      </c>
      <c r="J29" t="s">
        <v>283</v>
      </c>
      <c r="K29" s="15">
        <v>45405</v>
      </c>
      <c r="L29" t="s">
        <v>43</v>
      </c>
      <c r="M29">
        <v>37.99</v>
      </c>
      <c r="N29">
        <v>49.99</v>
      </c>
      <c r="O29">
        <v>45.99</v>
      </c>
      <c r="P29">
        <v>142</v>
      </c>
      <c r="Q29" t="s">
        <v>1091</v>
      </c>
      <c r="R29" t="s">
        <v>1311</v>
      </c>
      <c r="S29" t="s">
        <v>828</v>
      </c>
      <c r="T29">
        <v>138338</v>
      </c>
      <c r="U29" t="s">
        <v>1102</v>
      </c>
      <c r="V29" t="s">
        <v>1312</v>
      </c>
      <c r="W29" t="s">
        <v>1313</v>
      </c>
      <c r="X29" t="s">
        <v>1092</v>
      </c>
      <c r="Y29" t="s">
        <v>43</v>
      </c>
      <c r="Z29" t="s">
        <v>1314</v>
      </c>
      <c r="AA29" t="s">
        <v>1315</v>
      </c>
      <c r="AB29" t="s">
        <v>1316</v>
      </c>
      <c r="AC29" t="s">
        <v>1317</v>
      </c>
    </row>
    <row r="30" spans="1:29" x14ac:dyDescent="0.2">
      <c r="A30" s="17" t="s">
        <v>43</v>
      </c>
      <c r="B30" t="str">
        <f t="shared" si="0"/>
        <v>9781801463829</v>
      </c>
      <c r="C30" s="11">
        <v>9781801463829</v>
      </c>
      <c r="D30" s="11">
        <v>9781801463843</v>
      </c>
      <c r="E30" s="11">
        <v>9781801463836</v>
      </c>
      <c r="F30" t="s">
        <v>845</v>
      </c>
      <c r="G30" t="s">
        <v>846</v>
      </c>
      <c r="H30" t="s">
        <v>385</v>
      </c>
      <c r="I30">
        <v>147</v>
      </c>
      <c r="J30" t="s">
        <v>283</v>
      </c>
      <c r="K30" s="15">
        <v>45405</v>
      </c>
      <c r="L30" t="s">
        <v>1139</v>
      </c>
      <c r="M30">
        <v>140</v>
      </c>
      <c r="N30">
        <v>180</v>
      </c>
      <c r="O30">
        <v>170</v>
      </c>
      <c r="P30">
        <v>238</v>
      </c>
      <c r="Q30" t="s">
        <v>1140</v>
      </c>
      <c r="R30" t="s">
        <v>1318</v>
      </c>
      <c r="S30" t="s">
        <v>815</v>
      </c>
      <c r="T30">
        <v>136083</v>
      </c>
      <c r="U30" t="s">
        <v>847</v>
      </c>
      <c r="V30" t="s">
        <v>1319</v>
      </c>
      <c r="W30" t="s">
        <v>1320</v>
      </c>
      <c r="X30" t="s">
        <v>848</v>
      </c>
      <c r="Y30" t="s">
        <v>43</v>
      </c>
      <c r="Z30" t="s">
        <v>2586</v>
      </c>
      <c r="AA30" t="s">
        <v>1321</v>
      </c>
      <c r="AB30" t="s">
        <v>1322</v>
      </c>
      <c r="AC30" t="s">
        <v>1323</v>
      </c>
    </row>
    <row r="31" spans="1:29" x14ac:dyDescent="0.2">
      <c r="A31" s="17" t="s">
        <v>43</v>
      </c>
      <c r="B31" t="str">
        <f t="shared" si="0"/>
        <v>9781801462778</v>
      </c>
      <c r="C31" s="11">
        <v>9781801462778</v>
      </c>
      <c r="D31" s="11">
        <v>9781801462792</v>
      </c>
      <c r="E31" s="11">
        <v>9781801462785</v>
      </c>
      <c r="F31" t="s">
        <v>561</v>
      </c>
      <c r="G31" t="s">
        <v>43</v>
      </c>
      <c r="H31" t="s">
        <v>385</v>
      </c>
      <c r="I31">
        <v>139</v>
      </c>
      <c r="J31" t="s">
        <v>303</v>
      </c>
      <c r="K31" s="15">
        <v>45377</v>
      </c>
      <c r="L31" t="s">
        <v>562</v>
      </c>
      <c r="M31">
        <v>160</v>
      </c>
      <c r="N31">
        <v>210</v>
      </c>
      <c r="O31">
        <v>190</v>
      </c>
      <c r="P31">
        <v>732</v>
      </c>
      <c r="Q31" t="s">
        <v>563</v>
      </c>
      <c r="R31" t="s">
        <v>1324</v>
      </c>
      <c r="S31" t="s">
        <v>815</v>
      </c>
      <c r="T31">
        <v>125597</v>
      </c>
      <c r="U31" t="s">
        <v>609</v>
      </c>
      <c r="V31" t="s">
        <v>1325</v>
      </c>
      <c r="W31" t="s">
        <v>1326</v>
      </c>
      <c r="X31" t="s">
        <v>1026</v>
      </c>
      <c r="Y31" t="s">
        <v>43</v>
      </c>
      <c r="Z31" t="s">
        <v>1327</v>
      </c>
      <c r="AA31" t="s">
        <v>1328</v>
      </c>
      <c r="AB31" t="s">
        <v>1329</v>
      </c>
      <c r="AC31" t="s">
        <v>1328</v>
      </c>
    </row>
    <row r="32" spans="1:29" x14ac:dyDescent="0.2">
      <c r="A32" s="17" t="s">
        <v>43</v>
      </c>
      <c r="B32" t="str">
        <f t="shared" si="0"/>
        <v>9781801466530</v>
      </c>
      <c r="C32" s="11">
        <v>9781801466530</v>
      </c>
      <c r="D32" s="11" t="s">
        <v>43</v>
      </c>
      <c r="E32" s="11">
        <v>9781801466547</v>
      </c>
      <c r="F32" t="s">
        <v>1043</v>
      </c>
      <c r="G32" t="s">
        <v>43</v>
      </c>
      <c r="H32" t="s">
        <v>386</v>
      </c>
      <c r="I32">
        <v>90</v>
      </c>
      <c r="J32" t="s">
        <v>303</v>
      </c>
      <c r="K32" s="15">
        <v>45377</v>
      </c>
      <c r="L32" t="s">
        <v>43</v>
      </c>
      <c r="M32">
        <v>37.99</v>
      </c>
      <c r="N32">
        <v>49.99</v>
      </c>
      <c r="O32">
        <v>45.99</v>
      </c>
      <c r="P32">
        <v>172</v>
      </c>
      <c r="Q32" t="s">
        <v>1059</v>
      </c>
      <c r="R32" t="s">
        <v>1330</v>
      </c>
      <c r="S32" t="s">
        <v>828</v>
      </c>
      <c r="T32">
        <v>137896</v>
      </c>
      <c r="U32" t="s">
        <v>689</v>
      </c>
      <c r="V32" t="s">
        <v>1331</v>
      </c>
      <c r="W32" t="s">
        <v>1332</v>
      </c>
      <c r="X32" t="s">
        <v>1044</v>
      </c>
      <c r="Y32" t="s">
        <v>43</v>
      </c>
      <c r="Z32" t="s">
        <v>1333</v>
      </c>
      <c r="AA32" t="s">
        <v>1334</v>
      </c>
      <c r="AB32" t="s">
        <v>1335</v>
      </c>
      <c r="AC32" t="s">
        <v>1336</v>
      </c>
    </row>
    <row r="33" spans="1:29" x14ac:dyDescent="0.2">
      <c r="A33" s="17" t="s">
        <v>43</v>
      </c>
      <c r="B33" t="str">
        <f t="shared" si="0"/>
        <v>9781801466615</v>
      </c>
      <c r="C33" s="11">
        <v>9781801466615</v>
      </c>
      <c r="D33" s="11" t="s">
        <v>43</v>
      </c>
      <c r="E33" s="11">
        <v>9781801466622</v>
      </c>
      <c r="F33" t="s">
        <v>1045</v>
      </c>
      <c r="G33" t="s">
        <v>43</v>
      </c>
      <c r="H33" t="s">
        <v>386</v>
      </c>
      <c r="I33">
        <v>94</v>
      </c>
      <c r="J33" t="s">
        <v>303</v>
      </c>
      <c r="K33" s="15">
        <v>45377</v>
      </c>
      <c r="L33" t="s">
        <v>43</v>
      </c>
      <c r="M33">
        <v>37.99</v>
      </c>
      <c r="N33">
        <v>49.99</v>
      </c>
      <c r="O33">
        <v>45.99</v>
      </c>
      <c r="P33">
        <v>180</v>
      </c>
      <c r="Q33" t="s">
        <v>1046</v>
      </c>
      <c r="R33" t="s">
        <v>1337</v>
      </c>
      <c r="S33" t="s">
        <v>828</v>
      </c>
      <c r="T33">
        <v>137897</v>
      </c>
      <c r="U33" t="s">
        <v>1103</v>
      </c>
      <c r="V33" t="s">
        <v>1338</v>
      </c>
      <c r="W33" t="s">
        <v>1339</v>
      </c>
      <c r="X33" t="s">
        <v>1047</v>
      </c>
      <c r="Y33" t="s">
        <v>43</v>
      </c>
      <c r="Z33" t="s">
        <v>1340</v>
      </c>
      <c r="AA33" t="s">
        <v>1341</v>
      </c>
      <c r="AB33" t="s">
        <v>1342</v>
      </c>
      <c r="AC33" t="s">
        <v>1343</v>
      </c>
    </row>
    <row r="34" spans="1:29" x14ac:dyDescent="0.2">
      <c r="A34" s="17" t="s">
        <v>43</v>
      </c>
      <c r="B34" t="str">
        <f t="shared" si="0"/>
        <v>9781786769817</v>
      </c>
      <c r="C34" s="11">
        <v>9781786769817</v>
      </c>
      <c r="D34" s="11">
        <v>9781786769848</v>
      </c>
      <c r="E34" s="11">
        <v>9781786769831</v>
      </c>
      <c r="F34" t="s">
        <v>438</v>
      </c>
      <c r="G34" t="s">
        <v>439</v>
      </c>
      <c r="H34" t="s">
        <v>385</v>
      </c>
      <c r="I34">
        <v>123</v>
      </c>
      <c r="J34" t="s">
        <v>303</v>
      </c>
      <c r="K34" s="15">
        <v>45363</v>
      </c>
      <c r="L34" t="s">
        <v>1141</v>
      </c>
      <c r="M34">
        <v>170</v>
      </c>
      <c r="N34">
        <v>220</v>
      </c>
      <c r="O34">
        <v>205</v>
      </c>
      <c r="P34">
        <v>684</v>
      </c>
      <c r="Q34" t="s">
        <v>1104</v>
      </c>
      <c r="R34" t="s">
        <v>1344</v>
      </c>
      <c r="S34" t="s">
        <v>130</v>
      </c>
      <c r="T34">
        <v>109529</v>
      </c>
      <c r="U34" t="s">
        <v>616</v>
      </c>
      <c r="V34" t="s">
        <v>1345</v>
      </c>
      <c r="W34" t="s">
        <v>1346</v>
      </c>
      <c r="X34" t="s">
        <v>881</v>
      </c>
      <c r="Y34" t="s">
        <v>43</v>
      </c>
      <c r="Z34" t="s">
        <v>1347</v>
      </c>
      <c r="AA34" t="s">
        <v>1348</v>
      </c>
      <c r="AB34" t="s">
        <v>1309</v>
      </c>
      <c r="AC34" t="s">
        <v>1349</v>
      </c>
    </row>
    <row r="35" spans="1:29" x14ac:dyDescent="0.2">
      <c r="A35" s="17" t="s">
        <v>43</v>
      </c>
      <c r="B35" t="str">
        <f t="shared" si="0"/>
        <v>9781801464703</v>
      </c>
      <c r="C35" s="11">
        <v>9781801464703</v>
      </c>
      <c r="D35" s="11">
        <v>9781801464727</v>
      </c>
      <c r="E35" s="11">
        <v>9781801464710</v>
      </c>
      <c r="F35" t="s">
        <v>1117</v>
      </c>
      <c r="G35" t="s">
        <v>43</v>
      </c>
      <c r="H35" t="s">
        <v>385</v>
      </c>
      <c r="I35">
        <v>150</v>
      </c>
      <c r="J35" t="s">
        <v>303</v>
      </c>
      <c r="K35" s="15">
        <v>45363</v>
      </c>
      <c r="L35" t="s">
        <v>842</v>
      </c>
      <c r="M35">
        <v>145</v>
      </c>
      <c r="N35">
        <v>190</v>
      </c>
      <c r="O35">
        <v>175</v>
      </c>
      <c r="P35">
        <v>454</v>
      </c>
      <c r="Q35" t="s">
        <v>1118</v>
      </c>
      <c r="R35" t="s">
        <v>1350</v>
      </c>
      <c r="S35" t="s">
        <v>810</v>
      </c>
      <c r="T35">
        <v>136114</v>
      </c>
      <c r="U35" t="s">
        <v>843</v>
      </c>
      <c r="V35" t="s">
        <v>1351</v>
      </c>
      <c r="W35" t="s">
        <v>1352</v>
      </c>
      <c r="X35" t="s">
        <v>844</v>
      </c>
      <c r="Y35" t="s">
        <v>43</v>
      </c>
      <c r="Z35" t="s">
        <v>2587</v>
      </c>
      <c r="AA35" t="s">
        <v>1353</v>
      </c>
      <c r="AB35" t="s">
        <v>1354</v>
      </c>
      <c r="AC35" t="s">
        <v>1355</v>
      </c>
    </row>
    <row r="36" spans="1:29" x14ac:dyDescent="0.2">
      <c r="A36" s="17" t="s">
        <v>43</v>
      </c>
      <c r="B36" t="str">
        <f t="shared" si="0"/>
        <v>9781801466738</v>
      </c>
      <c r="C36" s="11">
        <v>9781801466738</v>
      </c>
      <c r="D36" s="11" t="s">
        <v>43</v>
      </c>
      <c r="E36" s="11">
        <v>9781801466745</v>
      </c>
      <c r="F36" t="s">
        <v>1048</v>
      </c>
      <c r="G36" t="s">
        <v>43</v>
      </c>
      <c r="H36" t="s">
        <v>386</v>
      </c>
      <c r="I36">
        <v>100</v>
      </c>
      <c r="J36" t="s">
        <v>303</v>
      </c>
      <c r="K36" s="15">
        <v>45342</v>
      </c>
      <c r="L36" t="s">
        <v>43</v>
      </c>
      <c r="M36">
        <v>37.99</v>
      </c>
      <c r="N36">
        <v>49.99</v>
      </c>
      <c r="O36">
        <v>45.99</v>
      </c>
      <c r="P36">
        <v>150</v>
      </c>
      <c r="Q36" t="s">
        <v>1060</v>
      </c>
      <c r="R36" t="s">
        <v>1356</v>
      </c>
      <c r="S36" t="s">
        <v>828</v>
      </c>
      <c r="T36">
        <v>137895</v>
      </c>
      <c r="U36" t="s">
        <v>1105</v>
      </c>
      <c r="V36" t="s">
        <v>1357</v>
      </c>
      <c r="W36" t="s">
        <v>1358</v>
      </c>
      <c r="X36" t="s">
        <v>1049</v>
      </c>
      <c r="Y36" t="s">
        <v>43</v>
      </c>
      <c r="Z36" t="s">
        <v>1359</v>
      </c>
      <c r="AA36" t="s">
        <v>1179</v>
      </c>
      <c r="AB36" t="s">
        <v>1168</v>
      </c>
      <c r="AC36" t="s">
        <v>1179</v>
      </c>
    </row>
    <row r="37" spans="1:29" x14ac:dyDescent="0.2">
      <c r="A37" s="17" t="s">
        <v>43</v>
      </c>
      <c r="B37" t="str">
        <f t="shared" si="0"/>
        <v>9781801466578</v>
      </c>
      <c r="C37" s="11">
        <v>9781801466578</v>
      </c>
      <c r="D37" s="11" t="s">
        <v>43</v>
      </c>
      <c r="E37" s="11">
        <v>9781801466585</v>
      </c>
      <c r="F37" t="s">
        <v>1050</v>
      </c>
      <c r="G37" t="s">
        <v>43</v>
      </c>
      <c r="H37" t="s">
        <v>386</v>
      </c>
      <c r="I37">
        <v>92</v>
      </c>
      <c r="J37" t="s">
        <v>303</v>
      </c>
      <c r="K37" s="15">
        <v>45342</v>
      </c>
      <c r="L37" t="s">
        <v>43</v>
      </c>
      <c r="M37">
        <v>37.99</v>
      </c>
      <c r="N37">
        <v>49.99</v>
      </c>
      <c r="O37">
        <v>45.99</v>
      </c>
      <c r="P37">
        <v>104</v>
      </c>
      <c r="Q37" t="s">
        <v>1061</v>
      </c>
      <c r="R37" t="s">
        <v>1360</v>
      </c>
      <c r="S37" t="s">
        <v>828</v>
      </c>
      <c r="T37">
        <v>137894</v>
      </c>
      <c r="U37" t="s">
        <v>635</v>
      </c>
      <c r="V37" t="s">
        <v>1361</v>
      </c>
      <c r="W37" t="s">
        <v>1362</v>
      </c>
      <c r="X37" t="s">
        <v>1051</v>
      </c>
      <c r="Y37" t="s">
        <v>43</v>
      </c>
      <c r="Z37" t="s">
        <v>1363</v>
      </c>
      <c r="AA37" t="s">
        <v>1364</v>
      </c>
      <c r="AB37" t="s">
        <v>1365</v>
      </c>
      <c r="AC37" t="s">
        <v>1366</v>
      </c>
    </row>
    <row r="38" spans="1:29" x14ac:dyDescent="0.2">
      <c r="A38" s="17" t="s">
        <v>43</v>
      </c>
      <c r="B38" t="str">
        <f t="shared" si="0"/>
        <v>9781801463218</v>
      </c>
      <c r="C38" s="11">
        <v>9781801463218</v>
      </c>
      <c r="D38" s="11">
        <v>9781801463232</v>
      </c>
      <c r="E38" s="11">
        <v>9781801463225</v>
      </c>
      <c r="F38" t="s">
        <v>800</v>
      </c>
      <c r="G38" t="s">
        <v>43</v>
      </c>
      <c r="H38" t="s">
        <v>385</v>
      </c>
      <c r="I38">
        <v>142</v>
      </c>
      <c r="J38" t="s">
        <v>303</v>
      </c>
      <c r="K38" s="15">
        <v>45321</v>
      </c>
      <c r="L38" t="s">
        <v>801</v>
      </c>
      <c r="M38">
        <v>130</v>
      </c>
      <c r="N38">
        <v>170</v>
      </c>
      <c r="O38">
        <v>155</v>
      </c>
      <c r="P38">
        <v>256</v>
      </c>
      <c r="Q38" t="s">
        <v>802</v>
      </c>
      <c r="R38" t="s">
        <v>1367</v>
      </c>
      <c r="S38" t="s">
        <v>130</v>
      </c>
      <c r="T38">
        <v>133370</v>
      </c>
      <c r="U38" t="s">
        <v>803</v>
      </c>
      <c r="V38" t="s">
        <v>1368</v>
      </c>
      <c r="W38" t="s">
        <v>1369</v>
      </c>
      <c r="X38" t="s">
        <v>804</v>
      </c>
      <c r="Y38" t="s">
        <v>43</v>
      </c>
      <c r="Z38" t="s">
        <v>1370</v>
      </c>
      <c r="AA38" t="s">
        <v>1371</v>
      </c>
      <c r="AB38" t="s">
        <v>1372</v>
      </c>
      <c r="AC38" t="s">
        <v>1371</v>
      </c>
    </row>
    <row r="39" spans="1:29" x14ac:dyDescent="0.2">
      <c r="A39" s="17" t="s">
        <v>43</v>
      </c>
      <c r="B39" t="str">
        <f t="shared" si="0"/>
        <v>9781801463515</v>
      </c>
      <c r="C39" s="11">
        <v>9781801463515</v>
      </c>
      <c r="D39" s="11">
        <v>9781801463539</v>
      </c>
      <c r="E39" s="11">
        <v>9781801463522</v>
      </c>
      <c r="F39" t="s">
        <v>782</v>
      </c>
      <c r="G39" t="s">
        <v>43</v>
      </c>
      <c r="H39" t="s">
        <v>385</v>
      </c>
      <c r="I39">
        <v>143</v>
      </c>
      <c r="J39" t="s">
        <v>303</v>
      </c>
      <c r="K39" s="15">
        <v>45321</v>
      </c>
      <c r="L39" t="s">
        <v>783</v>
      </c>
      <c r="M39">
        <v>150</v>
      </c>
      <c r="N39">
        <v>195</v>
      </c>
      <c r="O39">
        <v>180</v>
      </c>
      <c r="P39">
        <v>390</v>
      </c>
      <c r="Q39" t="s">
        <v>784</v>
      </c>
      <c r="R39" t="s">
        <v>1373</v>
      </c>
      <c r="S39" t="s">
        <v>814</v>
      </c>
      <c r="T39">
        <v>133397</v>
      </c>
      <c r="U39" t="s">
        <v>785</v>
      </c>
      <c r="V39" t="s">
        <v>1374</v>
      </c>
      <c r="W39" t="s">
        <v>1375</v>
      </c>
      <c r="X39" t="s">
        <v>786</v>
      </c>
      <c r="Y39" t="s">
        <v>43</v>
      </c>
      <c r="Z39" t="s">
        <v>1376</v>
      </c>
      <c r="AA39" t="s">
        <v>1377</v>
      </c>
      <c r="AB39" t="s">
        <v>1378</v>
      </c>
      <c r="AC39" t="s">
        <v>1379</v>
      </c>
    </row>
    <row r="40" spans="1:29" x14ac:dyDescent="0.2">
      <c r="A40" s="17" t="s">
        <v>43</v>
      </c>
      <c r="B40" t="str">
        <f t="shared" si="0"/>
        <v>9781801466516</v>
      </c>
      <c r="C40" s="11">
        <v>9781801466516</v>
      </c>
      <c r="D40" s="11" t="s">
        <v>43</v>
      </c>
      <c r="E40" s="11">
        <v>9781801466523</v>
      </c>
      <c r="F40" t="s">
        <v>1052</v>
      </c>
      <c r="G40" t="s">
        <v>43</v>
      </c>
      <c r="H40" t="s">
        <v>386</v>
      </c>
      <c r="I40">
        <v>89</v>
      </c>
      <c r="J40" t="s">
        <v>303</v>
      </c>
      <c r="K40" s="15">
        <v>45314</v>
      </c>
      <c r="L40" t="s">
        <v>43</v>
      </c>
      <c r="M40">
        <v>37.99</v>
      </c>
      <c r="N40">
        <v>49.99</v>
      </c>
      <c r="O40">
        <v>45.99</v>
      </c>
      <c r="P40">
        <v>128</v>
      </c>
      <c r="Q40" t="s">
        <v>1053</v>
      </c>
      <c r="R40" t="s">
        <v>1380</v>
      </c>
      <c r="S40" t="s">
        <v>828</v>
      </c>
      <c r="T40">
        <v>137892</v>
      </c>
      <c r="U40" t="s">
        <v>1106</v>
      </c>
      <c r="V40" t="s">
        <v>1381</v>
      </c>
      <c r="W40" t="s">
        <v>1382</v>
      </c>
      <c r="X40" t="s">
        <v>1054</v>
      </c>
      <c r="Y40" t="s">
        <v>43</v>
      </c>
      <c r="Z40" t="s">
        <v>1383</v>
      </c>
      <c r="AA40" t="s">
        <v>1384</v>
      </c>
      <c r="AB40" t="s">
        <v>1385</v>
      </c>
      <c r="AC40" t="s">
        <v>1386</v>
      </c>
    </row>
    <row r="41" spans="1:29" x14ac:dyDescent="0.2">
      <c r="A41" s="17" t="s">
        <v>43</v>
      </c>
      <c r="B41" t="str">
        <f t="shared" si="0"/>
        <v>9781801466554</v>
      </c>
      <c r="C41" s="11">
        <v>9781801466554</v>
      </c>
      <c r="D41" s="11" t="s">
        <v>43</v>
      </c>
      <c r="E41" s="11">
        <v>9781801466561</v>
      </c>
      <c r="F41" t="s">
        <v>1055</v>
      </c>
      <c r="G41" t="s">
        <v>43</v>
      </c>
      <c r="H41" t="s">
        <v>386</v>
      </c>
      <c r="I41">
        <v>91</v>
      </c>
      <c r="J41" t="s">
        <v>303</v>
      </c>
      <c r="K41" s="15">
        <v>45314</v>
      </c>
      <c r="L41" t="s">
        <v>43</v>
      </c>
      <c r="M41">
        <v>37.99</v>
      </c>
      <c r="N41">
        <v>49.99</v>
      </c>
      <c r="O41">
        <v>45.99</v>
      </c>
      <c r="P41">
        <v>142</v>
      </c>
      <c r="Q41" t="s">
        <v>1093</v>
      </c>
      <c r="R41" t="s">
        <v>1387</v>
      </c>
      <c r="S41" t="s">
        <v>828</v>
      </c>
      <c r="T41">
        <v>137893</v>
      </c>
      <c r="U41" t="s">
        <v>663</v>
      </c>
      <c r="V41" t="s">
        <v>1388</v>
      </c>
      <c r="W41" t="s">
        <v>1389</v>
      </c>
      <c r="X41" t="s">
        <v>1056</v>
      </c>
      <c r="Y41" t="s">
        <v>43</v>
      </c>
      <c r="Z41" t="s">
        <v>1390</v>
      </c>
      <c r="AA41" t="s">
        <v>1391</v>
      </c>
      <c r="AB41" t="s">
        <v>1392</v>
      </c>
      <c r="AC41" t="s">
        <v>1393</v>
      </c>
    </row>
    <row r="42" spans="1:29" x14ac:dyDescent="0.2">
      <c r="A42" s="17" t="s">
        <v>43</v>
      </c>
      <c r="B42" t="str">
        <f t="shared" si="0"/>
        <v>9781801462563</v>
      </c>
      <c r="C42" s="11">
        <v>9781801462563</v>
      </c>
      <c r="D42" s="11">
        <v>9781801462587</v>
      </c>
      <c r="E42" s="11">
        <v>9781801462570</v>
      </c>
      <c r="F42" t="s">
        <v>567</v>
      </c>
      <c r="G42" t="s">
        <v>43</v>
      </c>
      <c r="H42" t="s">
        <v>385</v>
      </c>
      <c r="I42">
        <v>135</v>
      </c>
      <c r="J42" t="s">
        <v>303</v>
      </c>
      <c r="K42" s="15">
        <v>45300</v>
      </c>
      <c r="L42" t="s">
        <v>1057</v>
      </c>
      <c r="M42">
        <v>150</v>
      </c>
      <c r="N42">
        <v>195</v>
      </c>
      <c r="O42">
        <v>180</v>
      </c>
      <c r="P42">
        <v>480</v>
      </c>
      <c r="Q42" t="s">
        <v>1058</v>
      </c>
      <c r="R42" t="s">
        <v>1394</v>
      </c>
      <c r="S42" t="s">
        <v>548</v>
      </c>
      <c r="T42">
        <v>125575</v>
      </c>
      <c r="U42" t="s">
        <v>624</v>
      </c>
      <c r="V42" t="s">
        <v>1395</v>
      </c>
      <c r="W42" t="s">
        <v>1396</v>
      </c>
      <c r="X42" t="s">
        <v>625</v>
      </c>
      <c r="Y42" t="s">
        <v>43</v>
      </c>
      <c r="Z42" t="s">
        <v>1397</v>
      </c>
      <c r="AA42" t="s">
        <v>1398</v>
      </c>
      <c r="AB42" t="s">
        <v>1399</v>
      </c>
      <c r="AC42" t="s">
        <v>1400</v>
      </c>
    </row>
    <row r="43" spans="1:29" x14ac:dyDescent="0.2">
      <c r="A43" s="17" t="s">
        <v>43</v>
      </c>
      <c r="B43" t="str">
        <f t="shared" si="0"/>
        <v>9781786769855</v>
      </c>
      <c r="C43" s="11">
        <v>9781786769855</v>
      </c>
      <c r="D43" s="11">
        <v>9781786769886</v>
      </c>
      <c r="E43" s="11">
        <v>9781786769879</v>
      </c>
      <c r="F43" t="s">
        <v>441</v>
      </c>
      <c r="G43" t="s">
        <v>43</v>
      </c>
      <c r="H43" t="s">
        <v>385</v>
      </c>
      <c r="I43">
        <v>124</v>
      </c>
      <c r="J43" t="s">
        <v>303</v>
      </c>
      <c r="K43" s="15">
        <v>45300</v>
      </c>
      <c r="L43" t="s">
        <v>482</v>
      </c>
      <c r="M43">
        <v>150</v>
      </c>
      <c r="N43">
        <v>195</v>
      </c>
      <c r="O43">
        <v>180</v>
      </c>
      <c r="P43">
        <v>408</v>
      </c>
      <c r="Q43" t="s">
        <v>483</v>
      </c>
      <c r="R43" t="s">
        <v>1401</v>
      </c>
      <c r="S43" t="s">
        <v>551</v>
      </c>
      <c r="T43">
        <v>109530</v>
      </c>
      <c r="U43" t="s">
        <v>617</v>
      </c>
      <c r="V43" t="s">
        <v>1402</v>
      </c>
      <c r="W43" t="s">
        <v>1403</v>
      </c>
      <c r="X43" t="s">
        <v>1037</v>
      </c>
      <c r="Y43" t="s">
        <v>43</v>
      </c>
      <c r="Z43" t="s">
        <v>1404</v>
      </c>
      <c r="AA43" t="s">
        <v>1405</v>
      </c>
      <c r="AB43" t="s">
        <v>1406</v>
      </c>
      <c r="AC43" t="s">
        <v>1407</v>
      </c>
    </row>
    <row r="44" spans="1:29" x14ac:dyDescent="0.2">
      <c r="A44" s="17" t="s">
        <v>43</v>
      </c>
      <c r="B44" t="str">
        <f t="shared" si="0"/>
        <v>9781801466479</v>
      </c>
      <c r="C44" s="11">
        <v>9781801466479</v>
      </c>
      <c r="D44" s="11" t="s">
        <v>43</v>
      </c>
      <c r="E44" s="11">
        <v>9781801466486</v>
      </c>
      <c r="F44" t="s">
        <v>812</v>
      </c>
      <c r="G44" t="s">
        <v>43</v>
      </c>
      <c r="H44" t="s">
        <v>386</v>
      </c>
      <c r="I44">
        <v>87</v>
      </c>
      <c r="J44" t="s">
        <v>303</v>
      </c>
      <c r="K44" s="15">
        <v>45279</v>
      </c>
      <c r="L44" t="s">
        <v>43</v>
      </c>
      <c r="M44">
        <v>37.99</v>
      </c>
      <c r="N44">
        <v>49.99</v>
      </c>
      <c r="O44">
        <v>45.99</v>
      </c>
      <c r="P44">
        <v>148</v>
      </c>
      <c r="Q44" t="s">
        <v>817</v>
      </c>
      <c r="R44" t="s">
        <v>1408</v>
      </c>
      <c r="S44" t="s">
        <v>828</v>
      </c>
      <c r="T44">
        <v>132495</v>
      </c>
      <c r="U44" t="s">
        <v>43</v>
      </c>
      <c r="V44" t="s">
        <v>1409</v>
      </c>
      <c r="W44" t="s">
        <v>1410</v>
      </c>
      <c r="X44" t="s">
        <v>882</v>
      </c>
      <c r="Y44" t="s">
        <v>43</v>
      </c>
      <c r="Z44" t="s">
        <v>1411</v>
      </c>
      <c r="AA44" t="s">
        <v>1412</v>
      </c>
      <c r="AB44" t="s">
        <v>1406</v>
      </c>
      <c r="AC44" t="s">
        <v>1413</v>
      </c>
    </row>
    <row r="45" spans="1:29" x14ac:dyDescent="0.2">
      <c r="A45" s="17" t="s">
        <v>43</v>
      </c>
      <c r="B45" t="str">
        <f t="shared" si="0"/>
        <v>9781801466493</v>
      </c>
      <c r="C45" s="11">
        <v>9781801466493</v>
      </c>
      <c r="D45" s="11" t="s">
        <v>43</v>
      </c>
      <c r="E45" s="11">
        <v>9781801466509</v>
      </c>
      <c r="F45" t="s">
        <v>813</v>
      </c>
      <c r="G45" t="s">
        <v>43</v>
      </c>
      <c r="H45" t="s">
        <v>386</v>
      </c>
      <c r="I45">
        <v>88</v>
      </c>
      <c r="J45" t="s">
        <v>303</v>
      </c>
      <c r="K45" s="15">
        <v>45279</v>
      </c>
      <c r="L45" t="s">
        <v>43</v>
      </c>
      <c r="M45">
        <v>37.99</v>
      </c>
      <c r="N45">
        <v>49.99</v>
      </c>
      <c r="O45">
        <v>45.99</v>
      </c>
      <c r="P45">
        <v>124</v>
      </c>
      <c r="Q45" t="s">
        <v>826</v>
      </c>
      <c r="R45" t="s">
        <v>1414</v>
      </c>
      <c r="S45" t="s">
        <v>828</v>
      </c>
      <c r="T45">
        <v>132496</v>
      </c>
      <c r="U45" t="s">
        <v>43</v>
      </c>
      <c r="V45" t="s">
        <v>1415</v>
      </c>
      <c r="W45" t="s">
        <v>1416</v>
      </c>
      <c r="X45" t="s">
        <v>827</v>
      </c>
      <c r="Y45" t="s">
        <v>43</v>
      </c>
      <c r="Z45" t="s">
        <v>1417</v>
      </c>
      <c r="AA45" t="s">
        <v>1418</v>
      </c>
      <c r="AB45" t="s">
        <v>1168</v>
      </c>
      <c r="AC45" t="s">
        <v>1418</v>
      </c>
    </row>
    <row r="46" spans="1:29" x14ac:dyDescent="0.2">
      <c r="A46" s="17" t="s">
        <v>43</v>
      </c>
      <c r="B46" t="str">
        <f t="shared" si="0"/>
        <v>9781801466431</v>
      </c>
      <c r="C46" s="11">
        <v>9781801466431</v>
      </c>
      <c r="D46" s="11" t="s">
        <v>43</v>
      </c>
      <c r="E46" s="11">
        <v>9781801466448</v>
      </c>
      <c r="F46" t="s">
        <v>793</v>
      </c>
      <c r="G46" t="s">
        <v>43</v>
      </c>
      <c r="H46" t="s">
        <v>386</v>
      </c>
      <c r="I46">
        <v>85</v>
      </c>
      <c r="J46" t="s">
        <v>303</v>
      </c>
      <c r="K46" s="15">
        <v>45251</v>
      </c>
      <c r="L46" t="s">
        <v>43</v>
      </c>
      <c r="M46">
        <v>37.99</v>
      </c>
      <c r="N46">
        <v>49.99</v>
      </c>
      <c r="O46">
        <v>45.99</v>
      </c>
      <c r="P46">
        <v>118</v>
      </c>
      <c r="Q46" t="s">
        <v>794</v>
      </c>
      <c r="R46" t="s">
        <v>1419</v>
      </c>
      <c r="S46" t="s">
        <v>828</v>
      </c>
      <c r="T46">
        <v>132493</v>
      </c>
      <c r="U46" t="s">
        <v>43</v>
      </c>
      <c r="V46" t="s">
        <v>1420</v>
      </c>
      <c r="W46" t="s">
        <v>1421</v>
      </c>
      <c r="X46" t="s">
        <v>883</v>
      </c>
      <c r="Y46" t="s">
        <v>43</v>
      </c>
      <c r="Z46" t="s">
        <v>1422</v>
      </c>
      <c r="AA46" t="s">
        <v>1423</v>
      </c>
      <c r="AB46" t="s">
        <v>1168</v>
      </c>
      <c r="AC46" t="s">
        <v>1424</v>
      </c>
    </row>
    <row r="47" spans="1:29" x14ac:dyDescent="0.2">
      <c r="A47" s="17" t="s">
        <v>43</v>
      </c>
      <c r="B47" t="str">
        <f t="shared" si="0"/>
        <v>9781801466455</v>
      </c>
      <c r="C47" s="11">
        <v>9781801466455</v>
      </c>
      <c r="D47" s="11" t="s">
        <v>43</v>
      </c>
      <c r="E47" s="11">
        <v>9781801466462</v>
      </c>
      <c r="F47" t="s">
        <v>795</v>
      </c>
      <c r="G47" t="s">
        <v>43</v>
      </c>
      <c r="H47" t="s">
        <v>386</v>
      </c>
      <c r="I47">
        <v>86</v>
      </c>
      <c r="J47" t="s">
        <v>303</v>
      </c>
      <c r="K47" s="15">
        <v>45251</v>
      </c>
      <c r="L47" t="s">
        <v>43</v>
      </c>
      <c r="M47">
        <v>37.99</v>
      </c>
      <c r="N47">
        <v>49.99</v>
      </c>
      <c r="O47">
        <v>45.99</v>
      </c>
      <c r="P47">
        <v>162</v>
      </c>
      <c r="Q47" t="s">
        <v>818</v>
      </c>
      <c r="R47" t="s">
        <v>1425</v>
      </c>
      <c r="S47" t="s">
        <v>828</v>
      </c>
      <c r="T47">
        <v>132494</v>
      </c>
      <c r="U47" t="s">
        <v>43</v>
      </c>
      <c r="V47" t="s">
        <v>1426</v>
      </c>
      <c r="W47" t="s">
        <v>1427</v>
      </c>
      <c r="X47" t="s">
        <v>884</v>
      </c>
      <c r="Y47" t="s">
        <v>43</v>
      </c>
      <c r="Z47" t="s">
        <v>1428</v>
      </c>
      <c r="AA47" t="s">
        <v>1429</v>
      </c>
      <c r="AB47" t="s">
        <v>1162</v>
      </c>
      <c r="AC47" t="s">
        <v>1430</v>
      </c>
    </row>
    <row r="48" spans="1:29" x14ac:dyDescent="0.2">
      <c r="A48" s="17" t="s">
        <v>43</v>
      </c>
      <c r="B48" t="str">
        <f t="shared" si="0"/>
        <v>9781801463546</v>
      </c>
      <c r="C48" s="11">
        <v>9781801463546</v>
      </c>
      <c r="D48" s="11">
        <v>9781801463560</v>
      </c>
      <c r="E48" s="11">
        <v>9781801463553</v>
      </c>
      <c r="F48" t="s">
        <v>601</v>
      </c>
      <c r="G48" t="s">
        <v>43</v>
      </c>
      <c r="H48" t="s">
        <v>385</v>
      </c>
      <c r="I48">
        <v>144</v>
      </c>
      <c r="J48" t="s">
        <v>303</v>
      </c>
      <c r="K48" s="15">
        <v>45244</v>
      </c>
      <c r="L48" t="s">
        <v>602</v>
      </c>
      <c r="M48">
        <v>150</v>
      </c>
      <c r="N48">
        <v>195</v>
      </c>
      <c r="O48">
        <v>180</v>
      </c>
      <c r="P48">
        <v>332</v>
      </c>
      <c r="Q48" t="s">
        <v>603</v>
      </c>
      <c r="R48" t="s">
        <v>1431</v>
      </c>
      <c r="S48" t="s">
        <v>814</v>
      </c>
      <c r="T48">
        <v>132586</v>
      </c>
      <c r="U48" t="s">
        <v>604</v>
      </c>
      <c r="V48" t="s">
        <v>1432</v>
      </c>
      <c r="W48" t="s">
        <v>1433</v>
      </c>
      <c r="X48" t="s">
        <v>885</v>
      </c>
      <c r="Y48" t="s">
        <v>43</v>
      </c>
      <c r="Z48" t="s">
        <v>1434</v>
      </c>
      <c r="AA48" t="s">
        <v>1435</v>
      </c>
      <c r="AB48" t="s">
        <v>1436</v>
      </c>
      <c r="AC48" t="s">
        <v>1437</v>
      </c>
    </row>
    <row r="49" spans="1:29" x14ac:dyDescent="0.2">
      <c r="A49" s="17" t="s">
        <v>43</v>
      </c>
      <c r="B49" t="str">
        <f t="shared" si="0"/>
        <v>9781786768612</v>
      </c>
      <c r="C49" s="11">
        <v>9781786768612</v>
      </c>
      <c r="D49" s="11" t="s">
        <v>43</v>
      </c>
      <c r="E49" s="11">
        <v>9781786768629</v>
      </c>
      <c r="F49" t="s">
        <v>572</v>
      </c>
      <c r="G49" t="s">
        <v>43</v>
      </c>
      <c r="H49" t="s">
        <v>386</v>
      </c>
      <c r="I49">
        <v>9</v>
      </c>
      <c r="J49" t="s">
        <v>303</v>
      </c>
      <c r="K49" s="15">
        <v>45223</v>
      </c>
      <c r="L49" t="s">
        <v>43</v>
      </c>
      <c r="M49">
        <v>37.99</v>
      </c>
      <c r="N49">
        <v>49.99</v>
      </c>
      <c r="O49">
        <v>45.99</v>
      </c>
      <c r="P49">
        <v>90</v>
      </c>
      <c r="Q49" t="s">
        <v>1038</v>
      </c>
      <c r="R49" t="s">
        <v>1438</v>
      </c>
      <c r="S49" t="s">
        <v>2</v>
      </c>
      <c r="T49">
        <v>125534</v>
      </c>
      <c r="U49" t="s">
        <v>43</v>
      </c>
      <c r="V49" t="s">
        <v>1439</v>
      </c>
      <c r="W49" t="s">
        <v>1440</v>
      </c>
      <c r="X49" t="s">
        <v>1039</v>
      </c>
      <c r="Y49" t="s">
        <v>43</v>
      </c>
      <c r="Z49" t="s">
        <v>1441</v>
      </c>
      <c r="AA49" t="s">
        <v>1167</v>
      </c>
      <c r="AB49" t="s">
        <v>1168</v>
      </c>
      <c r="AC49" t="s">
        <v>1167</v>
      </c>
    </row>
    <row r="50" spans="1:29" x14ac:dyDescent="0.2">
      <c r="A50" s="17" t="s">
        <v>43</v>
      </c>
      <c r="B50" t="str">
        <f t="shared" si="0"/>
        <v>9781801466417</v>
      </c>
      <c r="C50" s="11">
        <v>9781801466417</v>
      </c>
      <c r="D50" s="11" t="s">
        <v>43</v>
      </c>
      <c r="E50" s="11">
        <v>9781801466424</v>
      </c>
      <c r="F50" t="s">
        <v>595</v>
      </c>
      <c r="G50" t="s">
        <v>43</v>
      </c>
      <c r="H50" t="s">
        <v>386</v>
      </c>
      <c r="I50">
        <v>84</v>
      </c>
      <c r="J50" t="s">
        <v>303</v>
      </c>
      <c r="K50" s="15">
        <v>45223</v>
      </c>
      <c r="L50" t="s">
        <v>43</v>
      </c>
      <c r="M50">
        <v>37.99</v>
      </c>
      <c r="N50">
        <v>49.99</v>
      </c>
      <c r="O50">
        <v>45.99</v>
      </c>
      <c r="P50">
        <v>128</v>
      </c>
      <c r="Q50" t="s">
        <v>596</v>
      </c>
      <c r="R50" t="s">
        <v>1442</v>
      </c>
      <c r="S50" t="s">
        <v>828</v>
      </c>
      <c r="T50">
        <v>132492</v>
      </c>
      <c r="U50" t="s">
        <v>43</v>
      </c>
      <c r="V50" t="s">
        <v>1443</v>
      </c>
      <c r="W50" t="s">
        <v>1444</v>
      </c>
      <c r="X50" t="s">
        <v>886</v>
      </c>
      <c r="Y50" t="s">
        <v>43</v>
      </c>
      <c r="Z50" t="s">
        <v>1445</v>
      </c>
      <c r="AA50" t="s">
        <v>1446</v>
      </c>
      <c r="AB50" t="s">
        <v>1447</v>
      </c>
      <c r="AC50" t="s">
        <v>1448</v>
      </c>
    </row>
    <row r="51" spans="1:29" x14ac:dyDescent="0.2">
      <c r="A51" s="17" t="s">
        <v>43</v>
      </c>
      <c r="B51" t="str">
        <f t="shared" si="0"/>
        <v>9781801463768</v>
      </c>
      <c r="C51" s="11">
        <v>9781801463768</v>
      </c>
      <c r="D51" s="11">
        <v>9781801463782</v>
      </c>
      <c r="E51" s="11">
        <v>9781801463775</v>
      </c>
      <c r="F51" t="s">
        <v>610</v>
      </c>
      <c r="G51" t="s">
        <v>43</v>
      </c>
      <c r="H51" t="s">
        <v>385</v>
      </c>
      <c r="I51">
        <v>145</v>
      </c>
      <c r="J51" t="s">
        <v>303</v>
      </c>
      <c r="K51" s="15">
        <v>45209</v>
      </c>
      <c r="L51" t="s">
        <v>611</v>
      </c>
      <c r="M51">
        <v>140</v>
      </c>
      <c r="N51">
        <v>180</v>
      </c>
      <c r="O51">
        <v>170</v>
      </c>
      <c r="P51">
        <v>432</v>
      </c>
      <c r="Q51" t="s">
        <v>1027</v>
      </c>
      <c r="R51" t="s">
        <v>1449</v>
      </c>
      <c r="S51" t="s">
        <v>806</v>
      </c>
      <c r="T51">
        <v>132550</v>
      </c>
      <c r="U51" t="s">
        <v>807</v>
      </c>
      <c r="V51" t="s">
        <v>1450</v>
      </c>
      <c r="W51" t="s">
        <v>1451</v>
      </c>
      <c r="X51" t="s">
        <v>887</v>
      </c>
      <c r="Y51" t="s">
        <v>43</v>
      </c>
      <c r="Z51" t="s">
        <v>1452</v>
      </c>
      <c r="AA51" t="s">
        <v>1453</v>
      </c>
      <c r="AB51" t="s">
        <v>1203</v>
      </c>
      <c r="AC51" t="s">
        <v>1204</v>
      </c>
    </row>
    <row r="52" spans="1:29" x14ac:dyDescent="0.2">
      <c r="A52" s="17" t="s">
        <v>43</v>
      </c>
      <c r="B52" t="str">
        <f t="shared" si="0"/>
        <v>9781801461986</v>
      </c>
      <c r="C52" s="11">
        <v>9781801461986</v>
      </c>
      <c r="D52" s="11">
        <v>9781801462013</v>
      </c>
      <c r="E52" s="11">
        <v>9781801462006</v>
      </c>
      <c r="F52" t="s">
        <v>431</v>
      </c>
      <c r="G52" t="s">
        <v>43</v>
      </c>
      <c r="H52" t="s">
        <v>385</v>
      </c>
      <c r="I52">
        <v>132</v>
      </c>
      <c r="J52" t="s">
        <v>303</v>
      </c>
      <c r="K52" s="15">
        <v>45195</v>
      </c>
      <c r="L52" t="s">
        <v>488</v>
      </c>
      <c r="M52">
        <v>150</v>
      </c>
      <c r="N52">
        <v>195</v>
      </c>
      <c r="O52">
        <v>180</v>
      </c>
      <c r="P52">
        <v>420</v>
      </c>
      <c r="Q52" t="s">
        <v>888</v>
      </c>
      <c r="R52" t="s">
        <v>1454</v>
      </c>
      <c r="S52" t="s">
        <v>549</v>
      </c>
      <c r="T52">
        <v>109536</v>
      </c>
      <c r="U52" t="s">
        <v>635</v>
      </c>
      <c r="V52" t="s">
        <v>1455</v>
      </c>
      <c r="W52" t="s">
        <v>1456</v>
      </c>
      <c r="X52" t="s">
        <v>889</v>
      </c>
      <c r="Y52" t="s">
        <v>43</v>
      </c>
      <c r="Z52" t="s">
        <v>1457</v>
      </c>
      <c r="AA52" t="s">
        <v>1458</v>
      </c>
      <c r="AB52" t="s">
        <v>1162</v>
      </c>
      <c r="AC52" t="s">
        <v>1430</v>
      </c>
    </row>
    <row r="53" spans="1:29" x14ac:dyDescent="0.2">
      <c r="A53" s="17" t="s">
        <v>43</v>
      </c>
      <c r="B53" t="str">
        <f t="shared" si="0"/>
        <v>9781801466370</v>
      </c>
      <c r="C53" s="11">
        <v>9781801466370</v>
      </c>
      <c r="D53" s="11" t="s">
        <v>43</v>
      </c>
      <c r="E53" s="11">
        <v>9781801466387</v>
      </c>
      <c r="F53" t="s">
        <v>605</v>
      </c>
      <c r="G53" t="s">
        <v>43</v>
      </c>
      <c r="H53" t="s">
        <v>386</v>
      </c>
      <c r="I53">
        <v>82</v>
      </c>
      <c r="J53" t="s">
        <v>303</v>
      </c>
      <c r="K53" s="15">
        <v>45188</v>
      </c>
      <c r="L53" t="s">
        <v>43</v>
      </c>
      <c r="M53">
        <v>37.99</v>
      </c>
      <c r="N53">
        <v>49.99</v>
      </c>
      <c r="O53">
        <v>45.99</v>
      </c>
      <c r="P53">
        <v>192</v>
      </c>
      <c r="Q53" t="s">
        <v>606</v>
      </c>
      <c r="R53" t="s">
        <v>1459</v>
      </c>
      <c r="S53" t="s">
        <v>828</v>
      </c>
      <c r="T53">
        <v>132422</v>
      </c>
      <c r="U53" t="s">
        <v>43</v>
      </c>
      <c r="V53" t="s">
        <v>1460</v>
      </c>
      <c r="W53" t="s">
        <v>1461</v>
      </c>
      <c r="X53" t="s">
        <v>890</v>
      </c>
      <c r="Y53" t="s">
        <v>43</v>
      </c>
      <c r="Z53" t="s">
        <v>1462</v>
      </c>
      <c r="AA53" t="s">
        <v>1463</v>
      </c>
      <c r="AB53" t="s">
        <v>1464</v>
      </c>
      <c r="AC53" t="s">
        <v>1465</v>
      </c>
    </row>
    <row r="54" spans="1:29" x14ac:dyDescent="0.2">
      <c r="A54" s="17" t="s">
        <v>43</v>
      </c>
      <c r="B54" t="str">
        <f t="shared" si="0"/>
        <v>9781801466356</v>
      </c>
      <c r="C54" s="11">
        <v>9781801466356</v>
      </c>
      <c r="D54" s="11" t="s">
        <v>43</v>
      </c>
      <c r="E54" s="11">
        <v>9781801466363</v>
      </c>
      <c r="F54" t="s">
        <v>607</v>
      </c>
      <c r="G54" t="s">
        <v>43</v>
      </c>
      <c r="H54" t="s">
        <v>386</v>
      </c>
      <c r="I54">
        <v>81</v>
      </c>
      <c r="J54" t="s">
        <v>303</v>
      </c>
      <c r="K54" s="15">
        <v>45188</v>
      </c>
      <c r="L54" t="s">
        <v>43</v>
      </c>
      <c r="M54">
        <v>37.99</v>
      </c>
      <c r="N54">
        <v>49.99</v>
      </c>
      <c r="O54">
        <v>45.99</v>
      </c>
      <c r="P54">
        <v>136</v>
      </c>
      <c r="Q54" t="s">
        <v>608</v>
      </c>
      <c r="R54" t="s">
        <v>1466</v>
      </c>
      <c r="S54" t="s">
        <v>828</v>
      </c>
      <c r="T54">
        <v>132421</v>
      </c>
      <c r="U54" t="s">
        <v>43</v>
      </c>
      <c r="V54" t="s">
        <v>1467</v>
      </c>
      <c r="W54" t="s">
        <v>1468</v>
      </c>
      <c r="X54" t="s">
        <v>891</v>
      </c>
      <c r="Y54" t="s">
        <v>43</v>
      </c>
      <c r="Z54" t="s">
        <v>1469</v>
      </c>
      <c r="AA54" t="s">
        <v>1470</v>
      </c>
      <c r="AB54" t="s">
        <v>1471</v>
      </c>
      <c r="AC54" t="s">
        <v>1472</v>
      </c>
    </row>
    <row r="55" spans="1:29" x14ac:dyDescent="0.2">
      <c r="A55" s="17" t="s">
        <v>43</v>
      </c>
      <c r="B55" t="str">
        <f t="shared" si="0"/>
        <v>9781801463164</v>
      </c>
      <c r="C55" s="11">
        <v>9781801463164</v>
      </c>
      <c r="D55" s="11">
        <v>9781801463188</v>
      </c>
      <c r="E55" s="11">
        <v>9781801463171</v>
      </c>
      <c r="F55" t="s">
        <v>557</v>
      </c>
      <c r="G55" t="s">
        <v>558</v>
      </c>
      <c r="H55" t="s">
        <v>385</v>
      </c>
      <c r="I55">
        <v>141</v>
      </c>
      <c r="J55" t="s">
        <v>303</v>
      </c>
      <c r="K55" s="15">
        <v>45167</v>
      </c>
      <c r="L55" t="s">
        <v>559</v>
      </c>
      <c r="M55">
        <v>160</v>
      </c>
      <c r="N55">
        <v>210</v>
      </c>
      <c r="O55">
        <v>190</v>
      </c>
      <c r="P55">
        <v>520</v>
      </c>
      <c r="Q55" t="s">
        <v>892</v>
      </c>
      <c r="R55" t="s">
        <v>1473</v>
      </c>
      <c r="S55" t="s">
        <v>130</v>
      </c>
      <c r="T55">
        <v>125660</v>
      </c>
      <c r="U55" t="s">
        <v>622</v>
      </c>
      <c r="V55" t="s">
        <v>1474</v>
      </c>
      <c r="W55" t="s">
        <v>1475</v>
      </c>
      <c r="X55" t="s">
        <v>623</v>
      </c>
      <c r="Y55" t="s">
        <v>43</v>
      </c>
      <c r="Z55" t="s">
        <v>1476</v>
      </c>
      <c r="AA55" t="s">
        <v>1477</v>
      </c>
      <c r="AB55" t="s">
        <v>1478</v>
      </c>
      <c r="AC55" t="s">
        <v>1477</v>
      </c>
    </row>
    <row r="56" spans="1:29" x14ac:dyDescent="0.2">
      <c r="A56" s="17" t="s">
        <v>43</v>
      </c>
      <c r="B56" t="str">
        <f t="shared" si="0"/>
        <v>9781801466394</v>
      </c>
      <c r="C56" s="11">
        <v>9781801466394</v>
      </c>
      <c r="D56" s="11" t="s">
        <v>43</v>
      </c>
      <c r="E56" s="11">
        <v>9781801466400</v>
      </c>
      <c r="F56" t="s">
        <v>597</v>
      </c>
      <c r="G56" t="s">
        <v>43</v>
      </c>
      <c r="H56" t="s">
        <v>386</v>
      </c>
      <c r="I56">
        <v>83</v>
      </c>
      <c r="J56" t="s">
        <v>303</v>
      </c>
      <c r="K56" s="15">
        <v>45160</v>
      </c>
      <c r="L56" t="s">
        <v>43</v>
      </c>
      <c r="M56">
        <v>37.99</v>
      </c>
      <c r="N56">
        <v>49.99</v>
      </c>
      <c r="O56">
        <v>45.99</v>
      </c>
      <c r="P56">
        <v>178</v>
      </c>
      <c r="Q56" t="s">
        <v>598</v>
      </c>
      <c r="R56" t="s">
        <v>1479</v>
      </c>
      <c r="S56" t="s">
        <v>828</v>
      </c>
      <c r="T56">
        <v>132423</v>
      </c>
      <c r="U56" t="s">
        <v>43</v>
      </c>
      <c r="V56" t="s">
        <v>1480</v>
      </c>
      <c r="W56" t="s">
        <v>1481</v>
      </c>
      <c r="X56" t="s">
        <v>893</v>
      </c>
      <c r="Y56" t="s">
        <v>43</v>
      </c>
      <c r="Z56" t="s">
        <v>1482</v>
      </c>
      <c r="AA56" t="s">
        <v>1265</v>
      </c>
      <c r="AB56" t="s">
        <v>1168</v>
      </c>
      <c r="AC56" t="s">
        <v>1265</v>
      </c>
    </row>
    <row r="57" spans="1:29" x14ac:dyDescent="0.2">
      <c r="A57" s="17" t="s">
        <v>43</v>
      </c>
      <c r="B57" t="str">
        <f t="shared" si="0"/>
        <v>9781801466332</v>
      </c>
      <c r="C57" s="11">
        <v>9781801466332</v>
      </c>
      <c r="D57" s="11" t="s">
        <v>43</v>
      </c>
      <c r="E57" s="11">
        <v>9781801466349</v>
      </c>
      <c r="F57" t="s">
        <v>614</v>
      </c>
      <c r="G57" t="s">
        <v>43</v>
      </c>
      <c r="H57" t="s">
        <v>386</v>
      </c>
      <c r="I57">
        <v>80</v>
      </c>
      <c r="J57" t="s">
        <v>303</v>
      </c>
      <c r="K57" s="15">
        <v>45160</v>
      </c>
      <c r="L57" t="s">
        <v>43</v>
      </c>
      <c r="M57">
        <v>37.99</v>
      </c>
      <c r="N57">
        <v>49.99</v>
      </c>
      <c r="O57">
        <v>45.99</v>
      </c>
      <c r="P57">
        <v>184</v>
      </c>
      <c r="Q57" t="s">
        <v>615</v>
      </c>
      <c r="R57" t="s">
        <v>1483</v>
      </c>
      <c r="S57" t="s">
        <v>828</v>
      </c>
      <c r="T57">
        <v>132420</v>
      </c>
      <c r="U57" t="s">
        <v>43</v>
      </c>
      <c r="V57" t="s">
        <v>1484</v>
      </c>
      <c r="W57" t="s">
        <v>1485</v>
      </c>
      <c r="X57" t="s">
        <v>894</v>
      </c>
      <c r="Y57" t="s">
        <v>43</v>
      </c>
      <c r="Z57" t="s">
        <v>1486</v>
      </c>
      <c r="AA57" t="s">
        <v>1487</v>
      </c>
      <c r="AB57" t="s">
        <v>1162</v>
      </c>
      <c r="AC57" t="s">
        <v>1488</v>
      </c>
    </row>
    <row r="58" spans="1:29" x14ac:dyDescent="0.2">
      <c r="A58" s="17" t="s">
        <v>43</v>
      </c>
      <c r="B58" t="str">
        <f t="shared" si="0"/>
        <v>9781801462686</v>
      </c>
      <c r="C58" s="11">
        <v>9781801462686</v>
      </c>
      <c r="D58" s="11">
        <v>9781801462709</v>
      </c>
      <c r="E58" s="11">
        <v>9781801462693</v>
      </c>
      <c r="F58" t="s">
        <v>564</v>
      </c>
      <c r="G58" t="s">
        <v>43</v>
      </c>
      <c r="H58" t="s">
        <v>385</v>
      </c>
      <c r="I58">
        <v>136</v>
      </c>
      <c r="J58" t="s">
        <v>303</v>
      </c>
      <c r="K58" s="15">
        <v>45153</v>
      </c>
      <c r="L58" t="s">
        <v>565</v>
      </c>
      <c r="M58">
        <v>145</v>
      </c>
      <c r="N58">
        <v>190</v>
      </c>
      <c r="O58">
        <v>175</v>
      </c>
      <c r="P58">
        <v>414</v>
      </c>
      <c r="Q58" t="s">
        <v>566</v>
      </c>
      <c r="R58" t="s">
        <v>1489</v>
      </c>
      <c r="S58" t="s">
        <v>814</v>
      </c>
      <c r="T58">
        <v>125637</v>
      </c>
      <c r="U58" t="s">
        <v>628</v>
      </c>
      <c r="V58" t="s">
        <v>1490</v>
      </c>
      <c r="W58" t="s">
        <v>1491</v>
      </c>
      <c r="X58" t="s">
        <v>629</v>
      </c>
      <c r="Y58" t="s">
        <v>43</v>
      </c>
      <c r="Z58" t="s">
        <v>1492</v>
      </c>
      <c r="AA58" t="s">
        <v>1477</v>
      </c>
      <c r="AB58" t="s">
        <v>1493</v>
      </c>
      <c r="AC58" t="s">
        <v>1477</v>
      </c>
    </row>
    <row r="59" spans="1:29" x14ac:dyDescent="0.2">
      <c r="A59" s="17" t="s">
        <v>43</v>
      </c>
      <c r="B59" t="str">
        <f t="shared" si="0"/>
        <v>9781801466295</v>
      </c>
      <c r="C59" s="11">
        <v>9781801466295</v>
      </c>
      <c r="D59" s="11" t="s">
        <v>43</v>
      </c>
      <c r="E59" s="11">
        <v>9781801466301</v>
      </c>
      <c r="F59" t="s">
        <v>618</v>
      </c>
      <c r="G59" t="s">
        <v>43</v>
      </c>
      <c r="H59" t="s">
        <v>386</v>
      </c>
      <c r="I59">
        <v>78</v>
      </c>
      <c r="J59" t="s">
        <v>303</v>
      </c>
      <c r="K59" s="15">
        <v>45132</v>
      </c>
      <c r="L59" t="s">
        <v>43</v>
      </c>
      <c r="M59">
        <v>37.99</v>
      </c>
      <c r="N59">
        <v>49.99</v>
      </c>
      <c r="O59">
        <v>45.99</v>
      </c>
      <c r="P59">
        <v>146</v>
      </c>
      <c r="Q59" t="s">
        <v>619</v>
      </c>
      <c r="R59" t="s">
        <v>1494</v>
      </c>
      <c r="S59" t="s">
        <v>828</v>
      </c>
      <c r="T59">
        <v>132418</v>
      </c>
      <c r="U59" t="s">
        <v>43</v>
      </c>
      <c r="V59" t="s">
        <v>1495</v>
      </c>
      <c r="W59" t="s">
        <v>1496</v>
      </c>
      <c r="X59" t="s">
        <v>895</v>
      </c>
      <c r="Y59" t="s">
        <v>43</v>
      </c>
      <c r="Z59" t="s">
        <v>1497</v>
      </c>
      <c r="AA59" t="s">
        <v>1498</v>
      </c>
      <c r="AB59" t="s">
        <v>1335</v>
      </c>
      <c r="AC59" t="s">
        <v>1499</v>
      </c>
    </row>
    <row r="60" spans="1:29" x14ac:dyDescent="0.2">
      <c r="A60" s="17" t="s">
        <v>43</v>
      </c>
      <c r="B60" t="str">
        <f t="shared" si="0"/>
        <v>9781801461740</v>
      </c>
      <c r="C60" s="11">
        <v>9781801461740</v>
      </c>
      <c r="D60" s="11">
        <v>9781801461771</v>
      </c>
      <c r="E60" s="11">
        <v>9781801461764</v>
      </c>
      <c r="F60" t="s">
        <v>432</v>
      </c>
      <c r="G60" t="s">
        <v>43</v>
      </c>
      <c r="H60" t="s">
        <v>385</v>
      </c>
      <c r="I60">
        <v>131</v>
      </c>
      <c r="J60" t="s">
        <v>303</v>
      </c>
      <c r="K60" s="15">
        <v>45132</v>
      </c>
      <c r="L60" t="s">
        <v>575</v>
      </c>
      <c r="M60">
        <v>160</v>
      </c>
      <c r="N60">
        <v>210</v>
      </c>
      <c r="O60">
        <v>190</v>
      </c>
      <c r="P60">
        <v>754</v>
      </c>
      <c r="Q60" t="s">
        <v>491</v>
      </c>
      <c r="R60" t="s">
        <v>1500</v>
      </c>
      <c r="S60" t="s">
        <v>548</v>
      </c>
      <c r="T60">
        <v>109535</v>
      </c>
      <c r="U60" t="s">
        <v>634</v>
      </c>
      <c r="V60" t="s">
        <v>1501</v>
      </c>
      <c r="W60" t="s">
        <v>1502</v>
      </c>
      <c r="X60" t="s">
        <v>896</v>
      </c>
      <c r="Y60" t="s">
        <v>43</v>
      </c>
      <c r="Z60" t="s">
        <v>1503</v>
      </c>
      <c r="AA60" t="s">
        <v>1504</v>
      </c>
      <c r="AB60" t="s">
        <v>1505</v>
      </c>
      <c r="AC60" t="s">
        <v>1506</v>
      </c>
    </row>
    <row r="61" spans="1:29" x14ac:dyDescent="0.2">
      <c r="A61" s="17" t="s">
        <v>43</v>
      </c>
      <c r="B61" t="str">
        <f t="shared" si="0"/>
        <v>9781801466271</v>
      </c>
      <c r="C61" s="11">
        <v>9781801466271</v>
      </c>
      <c r="D61" s="11" t="s">
        <v>43</v>
      </c>
      <c r="E61" s="11">
        <v>9781801466288</v>
      </c>
      <c r="F61" t="s">
        <v>620</v>
      </c>
      <c r="G61" t="s">
        <v>43</v>
      </c>
      <c r="H61" t="s">
        <v>386</v>
      </c>
      <c r="I61">
        <v>77</v>
      </c>
      <c r="J61" t="s">
        <v>303</v>
      </c>
      <c r="K61" s="15">
        <v>45125</v>
      </c>
      <c r="L61" t="s">
        <v>43</v>
      </c>
      <c r="M61">
        <v>37.99</v>
      </c>
      <c r="N61">
        <v>49.99</v>
      </c>
      <c r="O61">
        <v>45.99</v>
      </c>
      <c r="P61">
        <v>166</v>
      </c>
      <c r="Q61" t="s">
        <v>621</v>
      </c>
      <c r="R61" t="s">
        <v>1507</v>
      </c>
      <c r="S61" t="s">
        <v>828</v>
      </c>
      <c r="T61">
        <v>132332</v>
      </c>
      <c r="U61" t="s">
        <v>43</v>
      </c>
      <c r="V61" t="s">
        <v>1508</v>
      </c>
      <c r="W61" t="s">
        <v>1509</v>
      </c>
      <c r="X61" t="s">
        <v>897</v>
      </c>
      <c r="Y61" t="s">
        <v>43</v>
      </c>
      <c r="Z61" t="s">
        <v>1510</v>
      </c>
      <c r="AA61" t="s">
        <v>1511</v>
      </c>
      <c r="AB61" t="s">
        <v>1168</v>
      </c>
      <c r="AC61" t="s">
        <v>1511</v>
      </c>
    </row>
    <row r="62" spans="1:29" x14ac:dyDescent="0.2">
      <c r="A62" s="17" t="s">
        <v>43</v>
      </c>
      <c r="B62" t="str">
        <f t="shared" si="0"/>
        <v>9781801465069</v>
      </c>
      <c r="C62" s="11">
        <v>9781801465069</v>
      </c>
      <c r="D62" s="11" t="s">
        <v>43</v>
      </c>
      <c r="E62" s="11">
        <v>9781801465076</v>
      </c>
      <c r="F62" t="s">
        <v>581</v>
      </c>
      <c r="G62" t="s">
        <v>43</v>
      </c>
      <c r="H62" t="s">
        <v>386</v>
      </c>
      <c r="I62">
        <v>26</v>
      </c>
      <c r="J62" t="s">
        <v>303</v>
      </c>
      <c r="K62" s="15">
        <v>45097</v>
      </c>
      <c r="L62" t="s">
        <v>43</v>
      </c>
      <c r="M62">
        <v>37.99</v>
      </c>
      <c r="N62">
        <v>49.99</v>
      </c>
      <c r="O62">
        <v>45.99</v>
      </c>
      <c r="P62">
        <v>232</v>
      </c>
      <c r="Q62" t="s">
        <v>590</v>
      </c>
      <c r="R62" t="s">
        <v>1512</v>
      </c>
      <c r="S62" t="s">
        <v>828</v>
      </c>
      <c r="T62">
        <v>132161</v>
      </c>
      <c r="U62" t="s">
        <v>43</v>
      </c>
      <c r="V62" t="s">
        <v>1513</v>
      </c>
      <c r="W62" t="s">
        <v>1514</v>
      </c>
      <c r="X62" t="s">
        <v>898</v>
      </c>
      <c r="Y62" t="s">
        <v>43</v>
      </c>
      <c r="Z62" t="s">
        <v>1515</v>
      </c>
      <c r="AA62" t="s">
        <v>1516</v>
      </c>
      <c r="AB62" t="s">
        <v>1517</v>
      </c>
      <c r="AC62" t="s">
        <v>1518</v>
      </c>
    </row>
    <row r="63" spans="1:29" x14ac:dyDescent="0.2">
      <c r="A63" s="17" t="s">
        <v>43</v>
      </c>
      <c r="B63" t="str">
        <f t="shared" si="0"/>
        <v>9781801466318</v>
      </c>
      <c r="C63" s="11">
        <v>9781801466318</v>
      </c>
      <c r="D63" s="11" t="s">
        <v>43</v>
      </c>
      <c r="E63" s="11">
        <v>9781801466325</v>
      </c>
      <c r="F63" t="s">
        <v>612</v>
      </c>
      <c r="G63" t="s">
        <v>43</v>
      </c>
      <c r="H63" t="s">
        <v>386</v>
      </c>
      <c r="I63">
        <v>79</v>
      </c>
      <c r="J63" t="s">
        <v>303</v>
      </c>
      <c r="K63" s="15">
        <v>45097</v>
      </c>
      <c r="L63" t="s">
        <v>43</v>
      </c>
      <c r="M63">
        <v>37.99</v>
      </c>
      <c r="N63">
        <v>49.99</v>
      </c>
      <c r="O63">
        <v>45.99</v>
      </c>
      <c r="P63">
        <v>150</v>
      </c>
      <c r="Q63" t="s">
        <v>613</v>
      </c>
      <c r="R63" t="s">
        <v>1519</v>
      </c>
      <c r="S63" t="s">
        <v>828</v>
      </c>
      <c r="T63">
        <v>132419</v>
      </c>
      <c r="U63" t="s">
        <v>43</v>
      </c>
      <c r="V63" t="s">
        <v>1520</v>
      </c>
      <c r="W63" t="s">
        <v>1521</v>
      </c>
      <c r="X63" t="s">
        <v>899</v>
      </c>
      <c r="Y63" t="s">
        <v>43</v>
      </c>
      <c r="Z63" t="s">
        <v>1522</v>
      </c>
      <c r="AA63" t="s">
        <v>1523</v>
      </c>
      <c r="AB63" t="s">
        <v>1168</v>
      </c>
      <c r="AC63" t="s">
        <v>1524</v>
      </c>
    </row>
    <row r="64" spans="1:29" x14ac:dyDescent="0.2">
      <c r="A64" s="17" t="s">
        <v>43</v>
      </c>
      <c r="B64" t="str">
        <f t="shared" si="0"/>
        <v>9781801463133</v>
      </c>
      <c r="C64" s="11">
        <v>9781801463133</v>
      </c>
      <c r="D64" s="11">
        <v>9781801463157</v>
      </c>
      <c r="E64" s="11">
        <v>9781801463140</v>
      </c>
      <c r="F64" t="s">
        <v>555</v>
      </c>
      <c r="G64" t="s">
        <v>43</v>
      </c>
      <c r="H64" t="s">
        <v>385</v>
      </c>
      <c r="I64">
        <v>140</v>
      </c>
      <c r="J64" t="s">
        <v>303</v>
      </c>
      <c r="K64" s="15">
        <v>45090</v>
      </c>
      <c r="L64" t="s">
        <v>836</v>
      </c>
      <c r="M64">
        <v>145</v>
      </c>
      <c r="N64">
        <v>190</v>
      </c>
      <c r="O64">
        <v>175</v>
      </c>
      <c r="P64">
        <v>294</v>
      </c>
      <c r="Q64" t="s">
        <v>556</v>
      </c>
      <c r="R64" t="s">
        <v>1525</v>
      </c>
      <c r="S64" t="s">
        <v>548</v>
      </c>
      <c r="T64">
        <v>125738</v>
      </c>
      <c r="U64" t="s">
        <v>630</v>
      </c>
      <c r="V64" t="s">
        <v>1526</v>
      </c>
      <c r="W64" t="s">
        <v>1527</v>
      </c>
      <c r="X64" t="s">
        <v>631</v>
      </c>
      <c r="Y64" t="s">
        <v>43</v>
      </c>
      <c r="Z64" t="s">
        <v>1528</v>
      </c>
      <c r="AA64" t="s">
        <v>1529</v>
      </c>
      <c r="AB64" t="s">
        <v>1530</v>
      </c>
      <c r="AC64" t="s">
        <v>1531</v>
      </c>
    </row>
    <row r="65" spans="1:29" x14ac:dyDescent="0.2">
      <c r="A65" s="17" t="s">
        <v>43</v>
      </c>
      <c r="B65" t="str">
        <f t="shared" si="0"/>
        <v>9781801462525</v>
      </c>
      <c r="C65" s="11">
        <v>9781801462525</v>
      </c>
      <c r="D65" s="11">
        <v>9781801462549</v>
      </c>
      <c r="E65" s="11">
        <v>9781801462532</v>
      </c>
      <c r="F65" t="s">
        <v>568</v>
      </c>
      <c r="G65" t="s">
        <v>43</v>
      </c>
      <c r="H65" t="s">
        <v>385</v>
      </c>
      <c r="I65">
        <v>134</v>
      </c>
      <c r="J65" t="s">
        <v>303</v>
      </c>
      <c r="K65" s="15">
        <v>45076</v>
      </c>
      <c r="L65" t="s">
        <v>569</v>
      </c>
      <c r="M65">
        <v>150</v>
      </c>
      <c r="N65">
        <v>195</v>
      </c>
      <c r="O65">
        <v>180</v>
      </c>
      <c r="P65">
        <v>504</v>
      </c>
      <c r="Q65" t="s">
        <v>570</v>
      </c>
      <c r="R65" t="s">
        <v>1532</v>
      </c>
      <c r="S65" t="s">
        <v>8</v>
      </c>
      <c r="T65">
        <v>125535</v>
      </c>
      <c r="U65" t="s">
        <v>639</v>
      </c>
      <c r="V65" t="s">
        <v>1533</v>
      </c>
      <c r="W65" t="s">
        <v>1534</v>
      </c>
      <c r="X65" t="s">
        <v>640</v>
      </c>
      <c r="Y65" t="s">
        <v>43</v>
      </c>
      <c r="Z65" t="s">
        <v>1535</v>
      </c>
      <c r="AA65" t="s">
        <v>1418</v>
      </c>
      <c r="AB65" t="s">
        <v>1168</v>
      </c>
      <c r="AC65" t="s">
        <v>1418</v>
      </c>
    </row>
    <row r="66" spans="1:29" x14ac:dyDescent="0.2">
      <c r="A66" s="17" t="s">
        <v>43</v>
      </c>
      <c r="B66" t="str">
        <f t="shared" ref="B66:B129" si="1">CONCATENATE(A66,C66)</f>
        <v>9781786769756</v>
      </c>
      <c r="C66" s="11">
        <v>9781786769756</v>
      </c>
      <c r="D66" s="11" t="s">
        <v>43</v>
      </c>
      <c r="E66" s="11">
        <v>9781786769763</v>
      </c>
      <c r="F66" t="s">
        <v>632</v>
      </c>
      <c r="G66" t="s">
        <v>43</v>
      </c>
      <c r="H66" t="s">
        <v>386</v>
      </c>
      <c r="I66">
        <v>75</v>
      </c>
      <c r="J66" t="s">
        <v>303</v>
      </c>
      <c r="K66" s="15">
        <v>45069</v>
      </c>
      <c r="L66" t="s">
        <v>43</v>
      </c>
      <c r="M66">
        <v>37.99</v>
      </c>
      <c r="N66">
        <v>49.99</v>
      </c>
      <c r="O66">
        <v>45.99</v>
      </c>
      <c r="P66">
        <v>128</v>
      </c>
      <c r="Q66" t="s">
        <v>633</v>
      </c>
      <c r="R66" t="s">
        <v>1536</v>
      </c>
      <c r="S66" t="s">
        <v>828</v>
      </c>
      <c r="T66">
        <v>132331</v>
      </c>
      <c r="U66" t="s">
        <v>43</v>
      </c>
      <c r="V66" t="s">
        <v>1537</v>
      </c>
      <c r="W66" t="s">
        <v>1538</v>
      </c>
      <c r="X66" t="s">
        <v>900</v>
      </c>
      <c r="Y66" t="s">
        <v>43</v>
      </c>
      <c r="Z66" t="s">
        <v>1539</v>
      </c>
      <c r="AA66" t="s">
        <v>1540</v>
      </c>
      <c r="AB66" t="s">
        <v>1541</v>
      </c>
      <c r="AC66" t="s">
        <v>1542</v>
      </c>
    </row>
    <row r="67" spans="1:29" x14ac:dyDescent="0.2">
      <c r="A67" s="17" t="s">
        <v>43</v>
      </c>
      <c r="B67" t="str">
        <f t="shared" si="1"/>
        <v>9781801464239</v>
      </c>
      <c r="C67" s="11">
        <v>9781801464239</v>
      </c>
      <c r="D67" s="11" t="s">
        <v>43</v>
      </c>
      <c r="E67" s="11">
        <v>9781801464246</v>
      </c>
      <c r="F67" t="s">
        <v>537</v>
      </c>
      <c r="G67" t="s">
        <v>43</v>
      </c>
      <c r="H67" t="s">
        <v>386</v>
      </c>
      <c r="I67">
        <v>63</v>
      </c>
      <c r="J67" t="s">
        <v>303</v>
      </c>
      <c r="K67" s="15">
        <v>45069</v>
      </c>
      <c r="L67" t="s">
        <v>43</v>
      </c>
      <c r="M67">
        <v>37.99</v>
      </c>
      <c r="N67">
        <v>49.99</v>
      </c>
      <c r="O67">
        <v>45.99</v>
      </c>
      <c r="P67">
        <v>86</v>
      </c>
      <c r="Q67" t="s">
        <v>544</v>
      </c>
      <c r="R67" t="s">
        <v>1543</v>
      </c>
      <c r="S67" t="s">
        <v>828</v>
      </c>
      <c r="T67">
        <v>114065</v>
      </c>
      <c r="U67" t="s">
        <v>43</v>
      </c>
      <c r="V67" t="s">
        <v>1544</v>
      </c>
      <c r="W67" t="s">
        <v>1545</v>
      </c>
      <c r="X67" t="s">
        <v>1094</v>
      </c>
      <c r="Y67" t="s">
        <v>43</v>
      </c>
      <c r="Z67" t="s">
        <v>1546</v>
      </c>
      <c r="AA67" t="s">
        <v>1547</v>
      </c>
      <c r="AB67" t="s">
        <v>1548</v>
      </c>
      <c r="AC67" t="s">
        <v>1549</v>
      </c>
    </row>
    <row r="68" spans="1:29" x14ac:dyDescent="0.2">
      <c r="A68" s="17" t="s">
        <v>43</v>
      </c>
      <c r="B68" t="str">
        <f t="shared" si="1"/>
        <v>9781801461139</v>
      </c>
      <c r="C68" s="11">
        <v>9781801461139</v>
      </c>
      <c r="D68" s="11">
        <v>9781801461160</v>
      </c>
      <c r="E68" s="11">
        <v>9781801461153</v>
      </c>
      <c r="F68" t="s">
        <v>433</v>
      </c>
      <c r="G68" t="s">
        <v>43</v>
      </c>
      <c r="H68" t="s">
        <v>385</v>
      </c>
      <c r="I68">
        <v>129</v>
      </c>
      <c r="J68" t="s">
        <v>303</v>
      </c>
      <c r="K68" s="15">
        <v>45048</v>
      </c>
      <c r="L68" t="s">
        <v>489</v>
      </c>
      <c r="M68">
        <v>150</v>
      </c>
      <c r="N68">
        <v>195</v>
      </c>
      <c r="O68">
        <v>180</v>
      </c>
      <c r="P68">
        <v>478</v>
      </c>
      <c r="Q68" t="s">
        <v>571</v>
      </c>
      <c r="R68" t="s">
        <v>1550</v>
      </c>
      <c r="S68" t="s">
        <v>549</v>
      </c>
      <c r="T68">
        <v>109538</v>
      </c>
      <c r="U68" t="s">
        <v>638</v>
      </c>
      <c r="V68" t="s">
        <v>1551</v>
      </c>
      <c r="W68" t="s">
        <v>1552</v>
      </c>
      <c r="X68" t="s">
        <v>901</v>
      </c>
      <c r="Y68" t="s">
        <v>43</v>
      </c>
      <c r="Z68" t="s">
        <v>1553</v>
      </c>
      <c r="AA68" t="s">
        <v>1554</v>
      </c>
      <c r="AB68" t="s">
        <v>1162</v>
      </c>
      <c r="AC68" t="s">
        <v>1430</v>
      </c>
    </row>
    <row r="69" spans="1:29" x14ac:dyDescent="0.2">
      <c r="A69" s="17" t="s">
        <v>43</v>
      </c>
      <c r="B69" t="str">
        <f t="shared" si="1"/>
        <v>9781801461078</v>
      </c>
      <c r="C69" s="11">
        <v>9781801461078</v>
      </c>
      <c r="D69" s="11">
        <v>9781801461108</v>
      </c>
      <c r="E69" s="11">
        <v>9781801461092</v>
      </c>
      <c r="F69" t="s">
        <v>465</v>
      </c>
      <c r="G69" t="s">
        <v>43</v>
      </c>
      <c r="H69" t="s">
        <v>385</v>
      </c>
      <c r="I69">
        <v>128</v>
      </c>
      <c r="J69" t="s">
        <v>303</v>
      </c>
      <c r="K69" s="15">
        <v>45041</v>
      </c>
      <c r="L69" t="s">
        <v>478</v>
      </c>
      <c r="M69">
        <v>140</v>
      </c>
      <c r="N69">
        <v>180</v>
      </c>
      <c r="O69">
        <v>170</v>
      </c>
      <c r="P69">
        <v>394</v>
      </c>
      <c r="Q69" t="s">
        <v>479</v>
      </c>
      <c r="R69" t="s">
        <v>1555</v>
      </c>
      <c r="S69" t="s">
        <v>549</v>
      </c>
      <c r="T69">
        <v>109534</v>
      </c>
      <c r="U69" t="s">
        <v>641</v>
      </c>
      <c r="V69" t="s">
        <v>1556</v>
      </c>
      <c r="W69" t="s">
        <v>1557</v>
      </c>
      <c r="X69" t="s">
        <v>902</v>
      </c>
      <c r="Y69" t="s">
        <v>43</v>
      </c>
      <c r="Z69" t="s">
        <v>1558</v>
      </c>
      <c r="AA69" t="s">
        <v>1559</v>
      </c>
      <c r="AB69" t="s">
        <v>1162</v>
      </c>
      <c r="AC69" t="s">
        <v>1430</v>
      </c>
    </row>
    <row r="70" spans="1:29" x14ac:dyDescent="0.2">
      <c r="A70" s="17" t="s">
        <v>43</v>
      </c>
      <c r="B70" t="str">
        <f t="shared" si="1"/>
        <v>9781801466257</v>
      </c>
      <c r="C70" s="11">
        <v>9781801466257</v>
      </c>
      <c r="D70" s="11" t="s">
        <v>43</v>
      </c>
      <c r="E70" s="11">
        <v>9781801466264</v>
      </c>
      <c r="F70" t="s">
        <v>626</v>
      </c>
      <c r="G70" t="s">
        <v>43</v>
      </c>
      <c r="H70" t="s">
        <v>386</v>
      </c>
      <c r="I70">
        <v>76</v>
      </c>
      <c r="J70" t="s">
        <v>303</v>
      </c>
      <c r="K70" s="15">
        <v>45034</v>
      </c>
      <c r="L70" t="s">
        <v>43</v>
      </c>
      <c r="M70">
        <v>37.99</v>
      </c>
      <c r="N70">
        <v>49.99</v>
      </c>
      <c r="O70">
        <v>45.99</v>
      </c>
      <c r="P70">
        <v>112</v>
      </c>
      <c r="Q70" t="s">
        <v>627</v>
      </c>
      <c r="R70" t="s">
        <v>1560</v>
      </c>
      <c r="S70" t="s">
        <v>828</v>
      </c>
      <c r="T70">
        <v>132330</v>
      </c>
      <c r="U70" t="s">
        <v>43</v>
      </c>
      <c r="V70" t="s">
        <v>1561</v>
      </c>
      <c r="W70" t="s">
        <v>1562</v>
      </c>
      <c r="X70" t="s">
        <v>903</v>
      </c>
      <c r="Y70" t="s">
        <v>43</v>
      </c>
      <c r="Z70" t="s">
        <v>1563</v>
      </c>
      <c r="AA70" t="s">
        <v>1564</v>
      </c>
      <c r="AB70" t="s">
        <v>1565</v>
      </c>
      <c r="AC70" t="s">
        <v>1566</v>
      </c>
    </row>
    <row r="71" spans="1:29" x14ac:dyDescent="0.2">
      <c r="A71" s="17" t="s">
        <v>43</v>
      </c>
      <c r="B71" t="str">
        <f t="shared" si="1"/>
        <v>9781786769527</v>
      </c>
      <c r="C71" s="11">
        <v>9781786769527</v>
      </c>
      <c r="D71" s="11" t="s">
        <v>43</v>
      </c>
      <c r="E71" s="11">
        <v>9781786769534</v>
      </c>
      <c r="F71" t="s">
        <v>636</v>
      </c>
      <c r="G71" t="s">
        <v>43</v>
      </c>
      <c r="H71" t="s">
        <v>386</v>
      </c>
      <c r="I71">
        <v>74</v>
      </c>
      <c r="J71" t="s">
        <v>303</v>
      </c>
      <c r="K71" s="15">
        <v>45034</v>
      </c>
      <c r="L71" t="s">
        <v>43</v>
      </c>
      <c r="M71">
        <v>37.99</v>
      </c>
      <c r="N71">
        <v>49.99</v>
      </c>
      <c r="O71">
        <v>45.99</v>
      </c>
      <c r="P71">
        <v>158</v>
      </c>
      <c r="Q71" t="s">
        <v>637</v>
      </c>
      <c r="R71" t="s">
        <v>1567</v>
      </c>
      <c r="S71" t="s">
        <v>828</v>
      </c>
      <c r="T71">
        <v>132328</v>
      </c>
      <c r="U71" t="s">
        <v>43</v>
      </c>
      <c r="V71" t="s">
        <v>1568</v>
      </c>
      <c r="W71" t="s">
        <v>1569</v>
      </c>
      <c r="X71" t="s">
        <v>904</v>
      </c>
      <c r="Y71" t="s">
        <v>43</v>
      </c>
      <c r="Z71" t="s">
        <v>1570</v>
      </c>
      <c r="AA71" t="s">
        <v>1167</v>
      </c>
      <c r="AB71" t="s">
        <v>1168</v>
      </c>
      <c r="AC71" t="s">
        <v>1167</v>
      </c>
    </row>
    <row r="72" spans="1:29" x14ac:dyDescent="0.2">
      <c r="A72" s="17" t="s">
        <v>43</v>
      </c>
      <c r="B72" t="str">
        <f t="shared" si="1"/>
        <v>9781801467254</v>
      </c>
      <c r="C72" s="11">
        <v>9781801467254</v>
      </c>
      <c r="D72" s="11">
        <v>9781801467278</v>
      </c>
      <c r="E72" s="11">
        <v>9781801467261</v>
      </c>
      <c r="F72" t="s">
        <v>829</v>
      </c>
      <c r="G72" t="s">
        <v>43</v>
      </c>
      <c r="H72" t="s">
        <v>385</v>
      </c>
      <c r="I72">
        <v>157</v>
      </c>
      <c r="J72" t="s">
        <v>303</v>
      </c>
      <c r="K72" s="15">
        <v>45013</v>
      </c>
      <c r="L72" t="s">
        <v>43</v>
      </c>
      <c r="M72">
        <v>150</v>
      </c>
      <c r="N72">
        <v>195</v>
      </c>
      <c r="O72">
        <v>180</v>
      </c>
      <c r="P72">
        <v>358</v>
      </c>
      <c r="Q72" t="s">
        <v>830</v>
      </c>
      <c r="R72" t="s">
        <v>1571</v>
      </c>
      <c r="S72" t="s">
        <v>130</v>
      </c>
      <c r="T72">
        <v>134279</v>
      </c>
      <c r="U72" t="s">
        <v>819</v>
      </c>
      <c r="V72" t="s">
        <v>1572</v>
      </c>
      <c r="W72" t="s">
        <v>1573</v>
      </c>
      <c r="X72" t="s">
        <v>905</v>
      </c>
      <c r="Y72" t="s">
        <v>43</v>
      </c>
      <c r="Z72" t="s">
        <v>1574</v>
      </c>
      <c r="AA72" t="s">
        <v>1575</v>
      </c>
      <c r="AB72" t="s">
        <v>1576</v>
      </c>
      <c r="AC72" t="s">
        <v>1575</v>
      </c>
    </row>
    <row r="73" spans="1:29" x14ac:dyDescent="0.2">
      <c r="A73" s="17" t="s">
        <v>43</v>
      </c>
      <c r="B73" t="str">
        <f t="shared" si="1"/>
        <v>9781801466066</v>
      </c>
      <c r="C73" s="11">
        <v>9781801466066</v>
      </c>
      <c r="D73" s="11" t="s">
        <v>43</v>
      </c>
      <c r="E73" s="11">
        <v>9781801466073</v>
      </c>
      <c r="F73" t="s">
        <v>584</v>
      </c>
      <c r="G73" t="s">
        <v>43</v>
      </c>
      <c r="H73" t="s">
        <v>386</v>
      </c>
      <c r="I73">
        <v>72</v>
      </c>
      <c r="J73" t="s">
        <v>303</v>
      </c>
      <c r="K73" s="15">
        <v>45006</v>
      </c>
      <c r="L73" t="s">
        <v>43</v>
      </c>
      <c r="M73">
        <v>37.99</v>
      </c>
      <c r="N73">
        <v>49.99</v>
      </c>
      <c r="O73">
        <v>45.99</v>
      </c>
      <c r="P73">
        <v>214</v>
      </c>
      <c r="Q73" t="s">
        <v>593</v>
      </c>
      <c r="R73" t="s">
        <v>1577</v>
      </c>
      <c r="S73" t="s">
        <v>828</v>
      </c>
      <c r="T73">
        <v>132159</v>
      </c>
      <c r="U73" t="s">
        <v>43</v>
      </c>
      <c r="V73" t="s">
        <v>1578</v>
      </c>
      <c r="W73" t="s">
        <v>1579</v>
      </c>
      <c r="X73" t="s">
        <v>906</v>
      </c>
      <c r="Y73" t="s">
        <v>43</v>
      </c>
      <c r="Z73" t="s">
        <v>1580</v>
      </c>
      <c r="AA73" t="s">
        <v>1581</v>
      </c>
      <c r="AB73" t="s">
        <v>1582</v>
      </c>
      <c r="AC73" t="s">
        <v>1583</v>
      </c>
    </row>
    <row r="74" spans="1:29" x14ac:dyDescent="0.2">
      <c r="A74" s="17" t="s">
        <v>43</v>
      </c>
      <c r="B74" t="str">
        <f t="shared" si="1"/>
        <v>9781801466080</v>
      </c>
      <c r="C74" s="11">
        <v>9781801466080</v>
      </c>
      <c r="D74" s="11" t="s">
        <v>43</v>
      </c>
      <c r="E74" s="11">
        <v>9781801466097</v>
      </c>
      <c r="F74" t="s">
        <v>583</v>
      </c>
      <c r="G74" t="s">
        <v>43</v>
      </c>
      <c r="H74" t="s">
        <v>386</v>
      </c>
      <c r="I74">
        <v>73</v>
      </c>
      <c r="J74" t="s">
        <v>303</v>
      </c>
      <c r="K74" s="15">
        <v>45006</v>
      </c>
      <c r="L74" t="s">
        <v>43</v>
      </c>
      <c r="M74">
        <v>37.99</v>
      </c>
      <c r="N74">
        <v>49.99</v>
      </c>
      <c r="O74">
        <v>45.99</v>
      </c>
      <c r="P74">
        <v>188</v>
      </c>
      <c r="Q74" t="s">
        <v>592</v>
      </c>
      <c r="R74" t="s">
        <v>1584</v>
      </c>
      <c r="S74" t="s">
        <v>828</v>
      </c>
      <c r="T74">
        <v>132160</v>
      </c>
      <c r="U74" t="s">
        <v>43</v>
      </c>
      <c r="V74" t="s">
        <v>1585</v>
      </c>
      <c r="W74" t="s">
        <v>1586</v>
      </c>
      <c r="X74" t="s">
        <v>907</v>
      </c>
      <c r="Y74" t="s">
        <v>43</v>
      </c>
      <c r="Z74" t="s">
        <v>1587</v>
      </c>
      <c r="AA74" t="s">
        <v>1588</v>
      </c>
      <c r="AB74" t="s">
        <v>1406</v>
      </c>
      <c r="AC74" t="s">
        <v>1588</v>
      </c>
    </row>
    <row r="75" spans="1:29" x14ac:dyDescent="0.2">
      <c r="A75" s="17" t="s">
        <v>43</v>
      </c>
      <c r="B75" t="str">
        <f t="shared" si="1"/>
        <v>9781801462051</v>
      </c>
      <c r="C75" s="11">
        <v>9781801462051</v>
      </c>
      <c r="D75" s="11">
        <v>9781801462082</v>
      </c>
      <c r="E75" s="11">
        <v>9781801462075</v>
      </c>
      <c r="F75" t="s">
        <v>430</v>
      </c>
      <c r="G75" t="s">
        <v>43</v>
      </c>
      <c r="H75" t="s">
        <v>385</v>
      </c>
      <c r="I75">
        <v>133</v>
      </c>
      <c r="J75" t="s">
        <v>303</v>
      </c>
      <c r="K75" s="15">
        <v>44999</v>
      </c>
      <c r="L75" t="s">
        <v>831</v>
      </c>
      <c r="M75">
        <v>150</v>
      </c>
      <c r="N75">
        <v>195</v>
      </c>
      <c r="O75">
        <v>180</v>
      </c>
      <c r="P75">
        <v>436</v>
      </c>
      <c r="Q75" t="s">
        <v>832</v>
      </c>
      <c r="R75" t="s">
        <v>1589</v>
      </c>
      <c r="S75" t="s">
        <v>105</v>
      </c>
      <c r="T75">
        <v>109537</v>
      </c>
      <c r="U75" t="s">
        <v>642</v>
      </c>
      <c r="V75" t="s">
        <v>1590</v>
      </c>
      <c r="W75" t="s">
        <v>1591</v>
      </c>
      <c r="X75" t="s">
        <v>908</v>
      </c>
      <c r="Y75" t="s">
        <v>43</v>
      </c>
      <c r="Z75" t="s">
        <v>1592</v>
      </c>
      <c r="AA75" t="s">
        <v>1424</v>
      </c>
      <c r="AB75" t="s">
        <v>1168</v>
      </c>
      <c r="AC75" t="s">
        <v>1423</v>
      </c>
    </row>
    <row r="76" spans="1:29" x14ac:dyDescent="0.2">
      <c r="A76" s="17" t="s">
        <v>43</v>
      </c>
      <c r="B76" t="str">
        <f t="shared" si="1"/>
        <v>9781786769770</v>
      </c>
      <c r="C76" s="11">
        <v>9781786769770</v>
      </c>
      <c r="D76" s="11">
        <v>9781786769800</v>
      </c>
      <c r="E76" s="11">
        <v>9781786769794</v>
      </c>
      <c r="F76" t="s">
        <v>440</v>
      </c>
      <c r="G76" t="s">
        <v>43</v>
      </c>
      <c r="H76" t="s">
        <v>385</v>
      </c>
      <c r="I76">
        <v>122</v>
      </c>
      <c r="J76" t="s">
        <v>303</v>
      </c>
      <c r="K76" s="15">
        <v>44978</v>
      </c>
      <c r="L76" t="s">
        <v>820</v>
      </c>
      <c r="M76">
        <v>145</v>
      </c>
      <c r="N76">
        <v>190</v>
      </c>
      <c r="O76">
        <v>175</v>
      </c>
      <c r="P76">
        <v>384</v>
      </c>
      <c r="Q76" t="s">
        <v>821</v>
      </c>
      <c r="R76" t="s">
        <v>1593</v>
      </c>
      <c r="S76" t="s">
        <v>815</v>
      </c>
      <c r="T76">
        <v>109540</v>
      </c>
      <c r="U76" t="s">
        <v>646</v>
      </c>
      <c r="V76" t="s">
        <v>1594</v>
      </c>
      <c r="W76" t="s">
        <v>1595</v>
      </c>
      <c r="X76" t="s">
        <v>909</v>
      </c>
      <c r="Y76" t="s">
        <v>43</v>
      </c>
      <c r="Z76" t="s">
        <v>1596</v>
      </c>
      <c r="AA76" t="s">
        <v>1597</v>
      </c>
      <c r="AB76" t="s">
        <v>1598</v>
      </c>
      <c r="AC76" t="s">
        <v>1599</v>
      </c>
    </row>
    <row r="77" spans="1:29" x14ac:dyDescent="0.2">
      <c r="A77" s="17" t="s">
        <v>43</v>
      </c>
      <c r="B77" t="str">
        <f t="shared" si="1"/>
        <v>9781801464918</v>
      </c>
      <c r="C77" s="11">
        <v>9781801464918</v>
      </c>
      <c r="D77" s="11" t="s">
        <v>43</v>
      </c>
      <c r="E77" s="11">
        <v>9781801464925</v>
      </c>
      <c r="F77" t="s">
        <v>643</v>
      </c>
      <c r="G77" t="s">
        <v>43</v>
      </c>
      <c r="H77" t="s">
        <v>386</v>
      </c>
      <c r="I77">
        <v>66</v>
      </c>
      <c r="J77" t="s">
        <v>303</v>
      </c>
      <c r="K77" s="15">
        <v>44978</v>
      </c>
      <c r="L77" t="s">
        <v>43</v>
      </c>
      <c r="M77">
        <v>37.99</v>
      </c>
      <c r="N77">
        <v>49.99</v>
      </c>
      <c r="O77">
        <v>45.99</v>
      </c>
      <c r="P77">
        <v>100</v>
      </c>
      <c r="Q77" t="s">
        <v>644</v>
      </c>
      <c r="R77" t="s">
        <v>1600</v>
      </c>
      <c r="S77" t="s">
        <v>828</v>
      </c>
      <c r="T77">
        <v>132424</v>
      </c>
      <c r="U77" t="s">
        <v>43</v>
      </c>
      <c r="V77" t="s">
        <v>1601</v>
      </c>
      <c r="W77" t="s">
        <v>1602</v>
      </c>
      <c r="X77" t="s">
        <v>910</v>
      </c>
      <c r="Y77" t="s">
        <v>43</v>
      </c>
      <c r="Z77" t="s">
        <v>1603</v>
      </c>
      <c r="AA77" t="s">
        <v>1604</v>
      </c>
      <c r="AB77" t="s">
        <v>1605</v>
      </c>
      <c r="AC77" t="s">
        <v>1606</v>
      </c>
    </row>
    <row r="78" spans="1:29" x14ac:dyDescent="0.2">
      <c r="A78" s="17" t="s">
        <v>43</v>
      </c>
      <c r="B78" t="str">
        <f t="shared" si="1"/>
        <v>9781801466042</v>
      </c>
      <c r="C78" s="11">
        <v>9781801466042</v>
      </c>
      <c r="D78" s="11" t="s">
        <v>43</v>
      </c>
      <c r="E78" s="11">
        <v>9781801466059</v>
      </c>
      <c r="F78" t="s">
        <v>585</v>
      </c>
      <c r="G78" t="s">
        <v>43</v>
      </c>
      <c r="H78" t="s">
        <v>386</v>
      </c>
      <c r="I78">
        <v>71</v>
      </c>
      <c r="J78" t="s">
        <v>303</v>
      </c>
      <c r="K78" s="15">
        <v>44978</v>
      </c>
      <c r="L78" t="s">
        <v>43</v>
      </c>
      <c r="M78">
        <v>37.99</v>
      </c>
      <c r="N78">
        <v>49.99</v>
      </c>
      <c r="O78">
        <v>45.99</v>
      </c>
      <c r="P78">
        <v>198</v>
      </c>
      <c r="Q78" t="s">
        <v>594</v>
      </c>
      <c r="R78" t="s">
        <v>1607</v>
      </c>
      <c r="S78" t="s">
        <v>828</v>
      </c>
      <c r="T78">
        <v>132158</v>
      </c>
      <c r="U78" t="s">
        <v>43</v>
      </c>
      <c r="V78" t="s">
        <v>1608</v>
      </c>
      <c r="W78" t="s">
        <v>1609</v>
      </c>
      <c r="X78" t="s">
        <v>911</v>
      </c>
      <c r="Y78" t="s">
        <v>43</v>
      </c>
      <c r="Z78" t="s">
        <v>1610</v>
      </c>
      <c r="AA78" t="s">
        <v>1424</v>
      </c>
      <c r="AB78" t="s">
        <v>1168</v>
      </c>
      <c r="AC78" t="s">
        <v>1424</v>
      </c>
    </row>
    <row r="79" spans="1:29" x14ac:dyDescent="0.2">
      <c r="A79" s="17" t="s">
        <v>43</v>
      </c>
      <c r="B79" t="str">
        <f t="shared" si="1"/>
        <v>9781801460194</v>
      </c>
      <c r="C79" s="11">
        <v>9781801460194</v>
      </c>
      <c r="D79" s="11">
        <v>9781801460224</v>
      </c>
      <c r="E79" s="11">
        <v>9781801460217</v>
      </c>
      <c r="F79" t="s">
        <v>437</v>
      </c>
      <c r="G79" t="s">
        <v>43</v>
      </c>
      <c r="H79" t="s">
        <v>385</v>
      </c>
      <c r="I79">
        <v>125</v>
      </c>
      <c r="J79" t="s">
        <v>303</v>
      </c>
      <c r="K79" s="15">
        <v>44950</v>
      </c>
      <c r="L79" t="s">
        <v>480</v>
      </c>
      <c r="M79">
        <v>165</v>
      </c>
      <c r="N79">
        <v>215</v>
      </c>
      <c r="O79">
        <v>200</v>
      </c>
      <c r="P79">
        <v>688</v>
      </c>
      <c r="Q79" t="s">
        <v>481</v>
      </c>
      <c r="R79" t="s">
        <v>1611</v>
      </c>
      <c r="S79" t="s">
        <v>130</v>
      </c>
      <c r="T79">
        <v>109531</v>
      </c>
      <c r="U79" t="s">
        <v>645</v>
      </c>
      <c r="V79" t="s">
        <v>1612</v>
      </c>
      <c r="W79" t="s">
        <v>1613</v>
      </c>
      <c r="X79" t="s">
        <v>912</v>
      </c>
      <c r="Y79" t="s">
        <v>43</v>
      </c>
      <c r="Z79" t="s">
        <v>1614</v>
      </c>
      <c r="AA79" t="s">
        <v>1615</v>
      </c>
      <c r="AB79" t="s">
        <v>1616</v>
      </c>
      <c r="AC79" t="s">
        <v>1617</v>
      </c>
    </row>
    <row r="80" spans="1:29" x14ac:dyDescent="0.2">
      <c r="A80" s="17" t="s">
        <v>43</v>
      </c>
      <c r="B80" t="str">
        <f t="shared" si="1"/>
        <v>9781801466028</v>
      </c>
      <c r="C80" s="11">
        <v>9781801466028</v>
      </c>
      <c r="D80" s="11" t="s">
        <v>43</v>
      </c>
      <c r="E80" s="11">
        <v>9781801466035</v>
      </c>
      <c r="F80" t="s">
        <v>586</v>
      </c>
      <c r="G80" t="s">
        <v>43</v>
      </c>
      <c r="H80" t="s">
        <v>386</v>
      </c>
      <c r="I80">
        <v>70</v>
      </c>
      <c r="J80" t="s">
        <v>303</v>
      </c>
      <c r="K80" s="15">
        <v>44950</v>
      </c>
      <c r="L80" t="s">
        <v>43</v>
      </c>
      <c r="M80">
        <v>37.99</v>
      </c>
      <c r="N80">
        <v>49.99</v>
      </c>
      <c r="O80">
        <v>45.99</v>
      </c>
      <c r="P80">
        <v>160</v>
      </c>
      <c r="Q80" t="s">
        <v>587</v>
      </c>
      <c r="R80" t="s">
        <v>1618</v>
      </c>
      <c r="S80" t="s">
        <v>828</v>
      </c>
      <c r="T80">
        <v>132157</v>
      </c>
      <c r="U80" t="s">
        <v>43</v>
      </c>
      <c r="V80" t="s">
        <v>1619</v>
      </c>
      <c r="W80" t="s">
        <v>1620</v>
      </c>
      <c r="X80" t="s">
        <v>913</v>
      </c>
      <c r="Y80" t="s">
        <v>43</v>
      </c>
      <c r="Z80" t="s">
        <v>1621</v>
      </c>
      <c r="AA80" t="s">
        <v>1622</v>
      </c>
      <c r="AB80" t="s">
        <v>1623</v>
      </c>
      <c r="AC80" t="s">
        <v>1624</v>
      </c>
    </row>
    <row r="81" spans="1:29" x14ac:dyDescent="0.2">
      <c r="A81" s="17" t="s">
        <v>43</v>
      </c>
      <c r="B81" t="str">
        <f t="shared" si="1"/>
        <v>9781801460088</v>
      </c>
      <c r="C81" s="11">
        <v>9781801460088</v>
      </c>
      <c r="D81" s="11" t="s">
        <v>43</v>
      </c>
      <c r="E81" s="11">
        <v>9781801460095</v>
      </c>
      <c r="F81" t="s">
        <v>582</v>
      </c>
      <c r="G81" t="s">
        <v>43</v>
      </c>
      <c r="H81" t="s">
        <v>386</v>
      </c>
      <c r="I81">
        <v>67</v>
      </c>
      <c r="J81" t="s">
        <v>303</v>
      </c>
      <c r="K81" s="15">
        <v>44950</v>
      </c>
      <c r="L81" t="s">
        <v>43</v>
      </c>
      <c r="M81">
        <v>37.99</v>
      </c>
      <c r="N81">
        <v>49.99</v>
      </c>
      <c r="O81">
        <v>45.99</v>
      </c>
      <c r="P81">
        <v>130</v>
      </c>
      <c r="Q81" t="s">
        <v>591</v>
      </c>
      <c r="R81" t="s">
        <v>1625</v>
      </c>
      <c r="S81" t="s">
        <v>828</v>
      </c>
      <c r="T81">
        <v>132327</v>
      </c>
      <c r="U81" t="s">
        <v>43</v>
      </c>
      <c r="V81" t="s">
        <v>1626</v>
      </c>
      <c r="W81" t="s">
        <v>1627</v>
      </c>
      <c r="X81" t="s">
        <v>914</v>
      </c>
      <c r="Y81" t="s">
        <v>43</v>
      </c>
      <c r="Z81" t="s">
        <v>1628</v>
      </c>
      <c r="AA81" t="s">
        <v>1629</v>
      </c>
      <c r="AB81" t="s">
        <v>1630</v>
      </c>
      <c r="AC81" t="s">
        <v>1631</v>
      </c>
    </row>
    <row r="82" spans="1:29" x14ac:dyDescent="0.2">
      <c r="A82" s="17" t="s">
        <v>43</v>
      </c>
      <c r="B82" t="str">
        <f t="shared" si="1"/>
        <v>9781801461290</v>
      </c>
      <c r="C82" s="11">
        <v>9781801461290</v>
      </c>
      <c r="D82" s="11">
        <v>9781801461320</v>
      </c>
      <c r="E82" s="11">
        <v>9781801461313</v>
      </c>
      <c r="F82" t="s">
        <v>435</v>
      </c>
      <c r="G82" t="s">
        <v>43</v>
      </c>
      <c r="H82" t="s">
        <v>385</v>
      </c>
      <c r="I82">
        <v>130</v>
      </c>
      <c r="J82" t="s">
        <v>303</v>
      </c>
      <c r="K82" s="15">
        <v>44936</v>
      </c>
      <c r="L82" t="s">
        <v>490</v>
      </c>
      <c r="M82">
        <v>140</v>
      </c>
      <c r="N82">
        <v>180</v>
      </c>
      <c r="O82">
        <v>170</v>
      </c>
      <c r="P82">
        <v>304</v>
      </c>
      <c r="Q82" t="s">
        <v>492</v>
      </c>
      <c r="R82" t="s">
        <v>1632</v>
      </c>
      <c r="S82" t="s">
        <v>551</v>
      </c>
      <c r="T82">
        <v>109539</v>
      </c>
      <c r="U82" t="s">
        <v>647</v>
      </c>
      <c r="V82" t="s">
        <v>1633</v>
      </c>
      <c r="W82" t="s">
        <v>1634</v>
      </c>
      <c r="X82" t="s">
        <v>915</v>
      </c>
      <c r="Y82" t="s">
        <v>43</v>
      </c>
      <c r="Z82" t="s">
        <v>1635</v>
      </c>
      <c r="AA82" t="s">
        <v>1636</v>
      </c>
      <c r="AB82" t="s">
        <v>1406</v>
      </c>
      <c r="AC82" t="s">
        <v>1637</v>
      </c>
    </row>
    <row r="83" spans="1:29" x14ac:dyDescent="0.2">
      <c r="A83" s="17" t="s">
        <v>43</v>
      </c>
      <c r="B83" t="str">
        <f t="shared" si="1"/>
        <v>9781801464277</v>
      </c>
      <c r="C83" s="11">
        <v>9781801464277</v>
      </c>
      <c r="D83" s="11" t="s">
        <v>43</v>
      </c>
      <c r="E83" s="11">
        <v>9781801464284</v>
      </c>
      <c r="F83" t="s">
        <v>542</v>
      </c>
      <c r="G83" t="s">
        <v>43</v>
      </c>
      <c r="H83" t="s">
        <v>386</v>
      </c>
      <c r="I83">
        <v>65</v>
      </c>
      <c r="J83" t="s">
        <v>303</v>
      </c>
      <c r="K83" s="15">
        <v>44915</v>
      </c>
      <c r="L83" t="s">
        <v>43</v>
      </c>
      <c r="M83">
        <v>37.99</v>
      </c>
      <c r="N83">
        <v>49.99</v>
      </c>
      <c r="O83">
        <v>45.99</v>
      </c>
      <c r="P83">
        <v>162</v>
      </c>
      <c r="Q83" t="s">
        <v>543</v>
      </c>
      <c r="R83" t="s">
        <v>1638</v>
      </c>
      <c r="S83" t="s">
        <v>828</v>
      </c>
      <c r="T83">
        <v>114067</v>
      </c>
      <c r="U83" t="s">
        <v>43</v>
      </c>
      <c r="V83" t="s">
        <v>1639</v>
      </c>
      <c r="W83" t="s">
        <v>43</v>
      </c>
      <c r="X83" t="s">
        <v>43</v>
      </c>
      <c r="Y83" t="s">
        <v>43</v>
      </c>
      <c r="Z83" t="s">
        <v>1640</v>
      </c>
      <c r="AA83" t="s">
        <v>1641</v>
      </c>
      <c r="AB83" t="s">
        <v>1642</v>
      </c>
      <c r="AC83" t="s">
        <v>1643</v>
      </c>
    </row>
    <row r="84" spans="1:29" x14ac:dyDescent="0.2">
      <c r="A84" s="17" t="s">
        <v>43</v>
      </c>
      <c r="B84" t="str">
        <f t="shared" si="1"/>
        <v>9781801466004</v>
      </c>
      <c r="C84" s="11">
        <v>9781801466004</v>
      </c>
      <c r="D84" s="11" t="s">
        <v>43</v>
      </c>
      <c r="E84" s="11">
        <v>9781801466011</v>
      </c>
      <c r="F84" t="s">
        <v>588</v>
      </c>
      <c r="G84" t="s">
        <v>43</v>
      </c>
      <c r="H84" t="s">
        <v>386</v>
      </c>
      <c r="I84">
        <v>69</v>
      </c>
      <c r="J84" t="s">
        <v>303</v>
      </c>
      <c r="K84" s="15">
        <v>44915</v>
      </c>
      <c r="L84" t="s">
        <v>43</v>
      </c>
      <c r="M84">
        <v>37.99</v>
      </c>
      <c r="N84">
        <v>49.99</v>
      </c>
      <c r="O84">
        <v>45.99</v>
      </c>
      <c r="P84">
        <v>144</v>
      </c>
      <c r="Q84" t="s">
        <v>916</v>
      </c>
      <c r="R84" t="s">
        <v>1644</v>
      </c>
      <c r="S84" t="s">
        <v>828</v>
      </c>
      <c r="T84">
        <v>132156</v>
      </c>
      <c r="U84" t="s">
        <v>43</v>
      </c>
      <c r="V84" t="s">
        <v>1645</v>
      </c>
      <c r="W84" t="s">
        <v>1646</v>
      </c>
      <c r="X84" t="s">
        <v>648</v>
      </c>
      <c r="Y84" t="s">
        <v>43</v>
      </c>
      <c r="Z84" t="s">
        <v>1647</v>
      </c>
      <c r="AA84" t="s">
        <v>1648</v>
      </c>
      <c r="AB84" t="s">
        <v>1649</v>
      </c>
      <c r="AC84" t="s">
        <v>1650</v>
      </c>
    </row>
    <row r="85" spans="1:29" x14ac:dyDescent="0.2">
      <c r="A85" s="17" t="s">
        <v>43</v>
      </c>
      <c r="B85" t="str">
        <f t="shared" si="1"/>
        <v>9781801460989</v>
      </c>
      <c r="C85" s="11">
        <v>9781801460989</v>
      </c>
      <c r="D85" s="11">
        <v>9781801461016</v>
      </c>
      <c r="E85" s="11">
        <v>9781801461009</v>
      </c>
      <c r="F85" t="s">
        <v>434</v>
      </c>
      <c r="G85" t="s">
        <v>43</v>
      </c>
      <c r="H85" t="s">
        <v>385</v>
      </c>
      <c r="I85">
        <v>126</v>
      </c>
      <c r="J85" t="s">
        <v>303</v>
      </c>
      <c r="K85" s="15">
        <v>44915</v>
      </c>
      <c r="L85" t="s">
        <v>822</v>
      </c>
      <c r="M85">
        <v>145</v>
      </c>
      <c r="N85">
        <v>190</v>
      </c>
      <c r="O85">
        <v>175</v>
      </c>
      <c r="P85">
        <v>414</v>
      </c>
      <c r="Q85" t="s">
        <v>823</v>
      </c>
      <c r="R85" t="s">
        <v>1651</v>
      </c>
      <c r="S85" t="s">
        <v>548</v>
      </c>
      <c r="T85">
        <v>109532</v>
      </c>
      <c r="U85" t="s">
        <v>649</v>
      </c>
      <c r="V85" t="s">
        <v>1652</v>
      </c>
      <c r="W85" t="s">
        <v>1653</v>
      </c>
      <c r="X85" t="s">
        <v>917</v>
      </c>
      <c r="Y85" t="s">
        <v>43</v>
      </c>
      <c r="Z85" t="s">
        <v>1654</v>
      </c>
      <c r="AA85" t="s">
        <v>1655</v>
      </c>
      <c r="AB85" t="s">
        <v>1656</v>
      </c>
      <c r="AC85" t="s">
        <v>1657</v>
      </c>
    </row>
    <row r="86" spans="1:29" x14ac:dyDescent="0.2">
      <c r="A86" s="17" t="s">
        <v>43</v>
      </c>
      <c r="B86" t="str">
        <f t="shared" si="1"/>
        <v>9781801461030</v>
      </c>
      <c r="C86" s="11">
        <v>9781801461030</v>
      </c>
      <c r="D86" s="11">
        <v>9781801461061</v>
      </c>
      <c r="E86" s="11">
        <v>9781801461054</v>
      </c>
      <c r="F86" t="s">
        <v>436</v>
      </c>
      <c r="G86" t="s">
        <v>43</v>
      </c>
      <c r="H86" t="s">
        <v>385</v>
      </c>
      <c r="I86">
        <v>127</v>
      </c>
      <c r="J86" t="s">
        <v>303</v>
      </c>
      <c r="K86" s="15">
        <v>44901</v>
      </c>
      <c r="L86" t="s">
        <v>824</v>
      </c>
      <c r="M86">
        <v>150</v>
      </c>
      <c r="N86">
        <v>195</v>
      </c>
      <c r="O86">
        <v>180</v>
      </c>
      <c r="P86">
        <v>414</v>
      </c>
      <c r="Q86" t="s">
        <v>825</v>
      </c>
      <c r="R86" t="s">
        <v>1658</v>
      </c>
      <c r="S86" t="s">
        <v>466</v>
      </c>
      <c r="T86">
        <v>109533</v>
      </c>
      <c r="U86" t="s">
        <v>650</v>
      </c>
      <c r="V86" t="s">
        <v>1659</v>
      </c>
      <c r="W86" t="s">
        <v>1660</v>
      </c>
      <c r="X86" t="s">
        <v>918</v>
      </c>
      <c r="Y86" t="s">
        <v>43</v>
      </c>
      <c r="Z86" t="s">
        <v>1661</v>
      </c>
      <c r="AA86" t="s">
        <v>1418</v>
      </c>
      <c r="AB86" t="s">
        <v>1662</v>
      </c>
      <c r="AC86" t="s">
        <v>1418</v>
      </c>
    </row>
    <row r="87" spans="1:29" x14ac:dyDescent="0.2">
      <c r="A87" s="17" t="s">
        <v>43</v>
      </c>
      <c r="B87" t="str">
        <f t="shared" si="1"/>
        <v>9781801464161</v>
      </c>
      <c r="C87" s="11">
        <v>9781801464161</v>
      </c>
      <c r="D87" s="11" t="s">
        <v>43</v>
      </c>
      <c r="E87" s="11">
        <v>9781801464178</v>
      </c>
      <c r="F87" t="s">
        <v>505</v>
      </c>
      <c r="G87" t="s">
        <v>43</v>
      </c>
      <c r="H87" t="s">
        <v>386</v>
      </c>
      <c r="I87">
        <v>60</v>
      </c>
      <c r="J87" t="s">
        <v>303</v>
      </c>
      <c r="K87" s="15">
        <v>44887</v>
      </c>
      <c r="L87" t="s">
        <v>43</v>
      </c>
      <c r="M87">
        <v>37.99</v>
      </c>
      <c r="N87">
        <v>49.99</v>
      </c>
      <c r="O87">
        <v>45.99</v>
      </c>
      <c r="P87">
        <v>92</v>
      </c>
      <c r="Q87" t="s">
        <v>506</v>
      </c>
      <c r="R87" t="s">
        <v>1663</v>
      </c>
      <c r="S87" t="s">
        <v>828</v>
      </c>
      <c r="T87">
        <v>113108</v>
      </c>
      <c r="U87" t="s">
        <v>43</v>
      </c>
      <c r="V87" t="s">
        <v>1664</v>
      </c>
      <c r="W87" t="s">
        <v>43</v>
      </c>
      <c r="X87" t="s">
        <v>43</v>
      </c>
      <c r="Y87" t="s">
        <v>43</v>
      </c>
      <c r="Z87" t="s">
        <v>1665</v>
      </c>
      <c r="AA87" t="s">
        <v>1167</v>
      </c>
      <c r="AB87" t="s">
        <v>1168</v>
      </c>
      <c r="AC87" t="s">
        <v>1167</v>
      </c>
    </row>
    <row r="88" spans="1:29" x14ac:dyDescent="0.2">
      <c r="A88" s="17" t="s">
        <v>43</v>
      </c>
      <c r="B88" t="str">
        <f t="shared" si="1"/>
        <v>9781801465229</v>
      </c>
      <c r="C88" s="11">
        <v>9781801465229</v>
      </c>
      <c r="D88" s="11" t="s">
        <v>43</v>
      </c>
      <c r="E88" s="11">
        <v>9781801465236</v>
      </c>
      <c r="F88" t="s">
        <v>651</v>
      </c>
      <c r="G88" t="s">
        <v>43</v>
      </c>
      <c r="H88" t="s">
        <v>386</v>
      </c>
      <c r="I88">
        <v>68</v>
      </c>
      <c r="J88" t="s">
        <v>303</v>
      </c>
      <c r="K88" s="15">
        <v>44887</v>
      </c>
      <c r="L88" t="s">
        <v>43</v>
      </c>
      <c r="M88">
        <v>37.99</v>
      </c>
      <c r="N88">
        <v>49.99</v>
      </c>
      <c r="O88">
        <v>45.99</v>
      </c>
      <c r="P88">
        <v>144</v>
      </c>
      <c r="Q88" t="s">
        <v>652</v>
      </c>
      <c r="R88" t="s">
        <v>1666</v>
      </c>
      <c r="S88" t="s">
        <v>828</v>
      </c>
      <c r="T88">
        <v>132329</v>
      </c>
      <c r="U88" t="s">
        <v>43</v>
      </c>
      <c r="V88" t="s">
        <v>1667</v>
      </c>
      <c r="W88" t="s">
        <v>1668</v>
      </c>
      <c r="X88" t="s">
        <v>919</v>
      </c>
      <c r="Y88" t="s">
        <v>43</v>
      </c>
      <c r="Z88" t="s">
        <v>1669</v>
      </c>
      <c r="AA88" t="s">
        <v>1670</v>
      </c>
      <c r="AB88" t="s">
        <v>1162</v>
      </c>
      <c r="AC88" t="s">
        <v>1671</v>
      </c>
    </row>
    <row r="89" spans="1:29" x14ac:dyDescent="0.2">
      <c r="A89" s="17" t="s">
        <v>43</v>
      </c>
      <c r="B89" t="str">
        <f t="shared" si="1"/>
        <v>9781786769695</v>
      </c>
      <c r="C89" s="11">
        <v>9781786769695</v>
      </c>
      <c r="D89" s="11">
        <v>9781786769725</v>
      </c>
      <c r="E89" s="11">
        <v>9781786769718</v>
      </c>
      <c r="F89" t="s">
        <v>442</v>
      </c>
      <c r="G89" t="s">
        <v>43</v>
      </c>
      <c r="H89" t="s">
        <v>385</v>
      </c>
      <c r="I89">
        <v>121</v>
      </c>
      <c r="J89" t="s">
        <v>303</v>
      </c>
      <c r="K89" s="15">
        <v>44873</v>
      </c>
      <c r="L89" t="s">
        <v>808</v>
      </c>
      <c r="M89">
        <v>170</v>
      </c>
      <c r="N89">
        <v>220</v>
      </c>
      <c r="O89">
        <v>205</v>
      </c>
      <c r="P89">
        <v>914</v>
      </c>
      <c r="Q89" t="s">
        <v>653</v>
      </c>
      <c r="R89" t="s">
        <v>1672</v>
      </c>
      <c r="S89" t="s">
        <v>790</v>
      </c>
      <c r="T89">
        <v>109528</v>
      </c>
      <c r="U89" t="s">
        <v>654</v>
      </c>
      <c r="V89" t="s">
        <v>1673</v>
      </c>
      <c r="W89" t="s">
        <v>1674</v>
      </c>
      <c r="X89" t="s">
        <v>655</v>
      </c>
      <c r="Y89" t="s">
        <v>43</v>
      </c>
      <c r="Z89" t="s">
        <v>1675</v>
      </c>
      <c r="AA89" t="s">
        <v>1676</v>
      </c>
      <c r="AB89" t="s">
        <v>1677</v>
      </c>
      <c r="AC89" t="s">
        <v>1678</v>
      </c>
    </row>
    <row r="90" spans="1:29" x14ac:dyDescent="0.2">
      <c r="A90" s="17" t="s">
        <v>43</v>
      </c>
      <c r="B90" t="str">
        <f t="shared" si="1"/>
        <v>9781786768834</v>
      </c>
      <c r="C90" s="11">
        <v>9781786768834</v>
      </c>
      <c r="D90" s="11">
        <v>9781786768865</v>
      </c>
      <c r="E90" s="11">
        <v>9781786768858</v>
      </c>
      <c r="F90" t="s">
        <v>450</v>
      </c>
      <c r="G90" t="s">
        <v>43</v>
      </c>
      <c r="H90" t="s">
        <v>385</v>
      </c>
      <c r="I90">
        <v>118</v>
      </c>
      <c r="J90" t="s">
        <v>303</v>
      </c>
      <c r="K90" s="15">
        <v>44865</v>
      </c>
      <c r="L90" t="s">
        <v>809</v>
      </c>
      <c r="M90">
        <v>150</v>
      </c>
      <c r="N90">
        <v>195</v>
      </c>
      <c r="O90">
        <v>180</v>
      </c>
      <c r="P90">
        <v>596</v>
      </c>
      <c r="Q90" t="s">
        <v>589</v>
      </c>
      <c r="R90" t="s">
        <v>1679</v>
      </c>
      <c r="S90" t="s">
        <v>2</v>
      </c>
      <c r="T90">
        <v>109525</v>
      </c>
      <c r="U90" t="s">
        <v>656</v>
      </c>
      <c r="V90" t="s">
        <v>1680</v>
      </c>
      <c r="W90" t="s">
        <v>1681</v>
      </c>
      <c r="X90" t="s">
        <v>920</v>
      </c>
      <c r="Y90" t="s">
        <v>43</v>
      </c>
      <c r="Z90" t="s">
        <v>1682</v>
      </c>
      <c r="AA90" t="s">
        <v>1167</v>
      </c>
      <c r="AB90" t="s">
        <v>1168</v>
      </c>
      <c r="AC90" t="s">
        <v>1167</v>
      </c>
    </row>
    <row r="91" spans="1:29" x14ac:dyDescent="0.2">
      <c r="A91" s="17" t="s">
        <v>43</v>
      </c>
      <c r="B91" t="str">
        <f t="shared" si="1"/>
        <v>9781801460859</v>
      </c>
      <c r="C91" s="11">
        <v>9781801460859</v>
      </c>
      <c r="D91" s="11" t="s">
        <v>43</v>
      </c>
      <c r="E91" s="11">
        <v>9781801460866</v>
      </c>
      <c r="F91" t="s">
        <v>538</v>
      </c>
      <c r="G91" t="s">
        <v>43</v>
      </c>
      <c r="H91" t="s">
        <v>386</v>
      </c>
      <c r="I91">
        <v>32</v>
      </c>
      <c r="J91" t="s">
        <v>303</v>
      </c>
      <c r="K91" s="15">
        <v>44852</v>
      </c>
      <c r="L91" t="s">
        <v>43</v>
      </c>
      <c r="M91">
        <v>37.99</v>
      </c>
      <c r="N91">
        <v>49.99</v>
      </c>
      <c r="O91">
        <v>45.99</v>
      </c>
      <c r="P91">
        <v>102</v>
      </c>
      <c r="Q91" t="s">
        <v>539</v>
      </c>
      <c r="R91" t="s">
        <v>1683</v>
      </c>
      <c r="S91" t="s">
        <v>828</v>
      </c>
      <c r="T91">
        <v>113110</v>
      </c>
      <c r="U91" t="s">
        <v>43</v>
      </c>
      <c r="V91" t="s">
        <v>1684</v>
      </c>
      <c r="W91" t="s">
        <v>43</v>
      </c>
      <c r="X91" t="s">
        <v>43</v>
      </c>
      <c r="Y91" t="s">
        <v>43</v>
      </c>
      <c r="Z91" t="s">
        <v>1685</v>
      </c>
      <c r="AA91" t="s">
        <v>1167</v>
      </c>
      <c r="AB91" t="s">
        <v>1168</v>
      </c>
      <c r="AC91" t="s">
        <v>1167</v>
      </c>
    </row>
    <row r="92" spans="1:29" x14ac:dyDescent="0.2">
      <c r="A92" s="17" t="s">
        <v>43</v>
      </c>
      <c r="B92" t="str">
        <f t="shared" si="1"/>
        <v>9781801464208</v>
      </c>
      <c r="C92" s="11">
        <v>9781801464208</v>
      </c>
      <c r="D92" s="11" t="s">
        <v>43</v>
      </c>
      <c r="E92" s="11">
        <v>9781801464215</v>
      </c>
      <c r="F92" t="s">
        <v>540</v>
      </c>
      <c r="G92" t="s">
        <v>43</v>
      </c>
      <c r="H92" t="s">
        <v>386</v>
      </c>
      <c r="I92">
        <v>62</v>
      </c>
      <c r="J92" t="s">
        <v>303</v>
      </c>
      <c r="K92" s="15">
        <v>44852</v>
      </c>
      <c r="L92" t="s">
        <v>43</v>
      </c>
      <c r="M92">
        <v>37.99</v>
      </c>
      <c r="N92">
        <v>49.99</v>
      </c>
      <c r="O92">
        <v>45.99</v>
      </c>
      <c r="P92">
        <v>112</v>
      </c>
      <c r="Q92" t="s">
        <v>541</v>
      </c>
      <c r="R92" t="s">
        <v>1686</v>
      </c>
      <c r="S92" t="s">
        <v>828</v>
      </c>
      <c r="T92">
        <v>113111</v>
      </c>
      <c r="U92" t="s">
        <v>43</v>
      </c>
      <c r="V92" t="s">
        <v>1687</v>
      </c>
      <c r="W92" t="s">
        <v>43</v>
      </c>
      <c r="X92" t="s">
        <v>43</v>
      </c>
      <c r="Y92" t="s">
        <v>43</v>
      </c>
      <c r="Z92" t="s">
        <v>1688</v>
      </c>
      <c r="AA92" t="s">
        <v>1418</v>
      </c>
      <c r="AB92" t="s">
        <v>1168</v>
      </c>
      <c r="AC92" t="s">
        <v>1418</v>
      </c>
    </row>
    <row r="93" spans="1:29" x14ac:dyDescent="0.2">
      <c r="A93" s="17" t="s">
        <v>43</v>
      </c>
      <c r="B93" t="str">
        <f t="shared" si="1"/>
        <v>9781786766700</v>
      </c>
      <c r="C93" s="11">
        <v>9781786766700</v>
      </c>
      <c r="D93" s="11">
        <v>9781786766731</v>
      </c>
      <c r="E93" s="11">
        <v>9781786766724</v>
      </c>
      <c r="F93" t="s">
        <v>233</v>
      </c>
      <c r="G93" t="s">
        <v>43</v>
      </c>
      <c r="H93" t="s">
        <v>385</v>
      </c>
      <c r="I93">
        <v>109</v>
      </c>
      <c r="J93" t="s">
        <v>303</v>
      </c>
      <c r="K93" s="15">
        <v>44845</v>
      </c>
      <c r="L93" t="s">
        <v>577</v>
      </c>
      <c r="M93">
        <v>150</v>
      </c>
      <c r="N93">
        <v>195</v>
      </c>
      <c r="O93">
        <v>180</v>
      </c>
      <c r="P93">
        <v>470</v>
      </c>
      <c r="Q93" t="s">
        <v>578</v>
      </c>
      <c r="R93" t="s">
        <v>1689</v>
      </c>
      <c r="S93" t="s">
        <v>790</v>
      </c>
      <c r="T93">
        <v>106455</v>
      </c>
      <c r="U93" t="s">
        <v>657</v>
      </c>
      <c r="V93" t="s">
        <v>1690</v>
      </c>
      <c r="W93" t="s">
        <v>1691</v>
      </c>
      <c r="X93" t="s">
        <v>921</v>
      </c>
      <c r="Y93" t="s">
        <v>43</v>
      </c>
      <c r="Z93" t="s">
        <v>1692</v>
      </c>
      <c r="AA93" t="s">
        <v>1209</v>
      </c>
      <c r="AB93" t="s">
        <v>1210</v>
      </c>
      <c r="AC93" t="s">
        <v>1211</v>
      </c>
    </row>
    <row r="94" spans="1:29" x14ac:dyDescent="0.2">
      <c r="A94" s="17" t="s">
        <v>43</v>
      </c>
      <c r="B94" t="str">
        <f t="shared" si="1"/>
        <v>9781786764836</v>
      </c>
      <c r="C94" s="11">
        <v>9781786764836</v>
      </c>
      <c r="D94" s="11">
        <v>9781786764867</v>
      </c>
      <c r="E94" s="11">
        <v>9781786764850</v>
      </c>
      <c r="F94" t="s">
        <v>226</v>
      </c>
      <c r="G94" t="s">
        <v>493</v>
      </c>
      <c r="H94" t="s">
        <v>385</v>
      </c>
      <c r="I94">
        <v>111</v>
      </c>
      <c r="J94" t="s">
        <v>303</v>
      </c>
      <c r="K94" s="15">
        <v>44838</v>
      </c>
      <c r="L94" t="s">
        <v>227</v>
      </c>
      <c r="M94">
        <v>150</v>
      </c>
      <c r="N94">
        <v>195</v>
      </c>
      <c r="O94">
        <v>180</v>
      </c>
      <c r="P94">
        <v>480</v>
      </c>
      <c r="Q94" t="s">
        <v>284</v>
      </c>
      <c r="R94" t="s">
        <v>1693</v>
      </c>
      <c r="S94" t="s">
        <v>550</v>
      </c>
      <c r="T94">
        <v>106589</v>
      </c>
      <c r="U94" t="s">
        <v>658</v>
      </c>
      <c r="V94" t="s">
        <v>1694</v>
      </c>
      <c r="W94" t="s">
        <v>1695</v>
      </c>
      <c r="X94" t="s">
        <v>659</v>
      </c>
      <c r="Y94" t="s">
        <v>43</v>
      </c>
      <c r="Z94" t="s">
        <v>1696</v>
      </c>
      <c r="AA94" t="s">
        <v>1697</v>
      </c>
      <c r="AB94" t="s">
        <v>1406</v>
      </c>
      <c r="AC94" t="s">
        <v>1698</v>
      </c>
    </row>
    <row r="95" spans="1:29" x14ac:dyDescent="0.2">
      <c r="A95" s="17" t="s">
        <v>43</v>
      </c>
      <c r="B95" t="str">
        <f t="shared" si="1"/>
        <v>9781801464185</v>
      </c>
      <c r="C95" s="11">
        <v>9781801464185</v>
      </c>
      <c r="D95" s="11" t="s">
        <v>43</v>
      </c>
      <c r="E95" s="11">
        <v>9781801464192</v>
      </c>
      <c r="F95" t="s">
        <v>502</v>
      </c>
      <c r="G95" t="s">
        <v>43</v>
      </c>
      <c r="H95" t="s">
        <v>386</v>
      </c>
      <c r="I95">
        <v>61</v>
      </c>
      <c r="J95" t="s">
        <v>303</v>
      </c>
      <c r="K95" s="15">
        <v>44824</v>
      </c>
      <c r="L95" t="s">
        <v>43</v>
      </c>
      <c r="M95">
        <v>37.99</v>
      </c>
      <c r="N95">
        <v>49.99</v>
      </c>
      <c r="O95">
        <v>45.99</v>
      </c>
      <c r="P95">
        <v>138</v>
      </c>
      <c r="Q95" t="s">
        <v>530</v>
      </c>
      <c r="R95" t="s">
        <v>1699</v>
      </c>
      <c r="S95" t="s">
        <v>828</v>
      </c>
      <c r="T95">
        <v>112966</v>
      </c>
      <c r="U95" t="s">
        <v>43</v>
      </c>
      <c r="V95" t="s">
        <v>1700</v>
      </c>
      <c r="W95" t="s">
        <v>43</v>
      </c>
      <c r="X95" t="s">
        <v>43</v>
      </c>
      <c r="Y95" t="s">
        <v>43</v>
      </c>
      <c r="Z95" t="s">
        <v>1701</v>
      </c>
      <c r="AA95" t="s">
        <v>1418</v>
      </c>
      <c r="AB95" t="s">
        <v>1168</v>
      </c>
      <c r="AC95" t="s">
        <v>1418</v>
      </c>
    </row>
    <row r="96" spans="1:29" x14ac:dyDescent="0.2">
      <c r="A96" s="17" t="s">
        <v>43</v>
      </c>
      <c r="B96" t="str">
        <f t="shared" si="1"/>
        <v>9781801464253</v>
      </c>
      <c r="C96" s="11">
        <v>9781801464253</v>
      </c>
      <c r="D96" s="11" t="s">
        <v>43</v>
      </c>
      <c r="E96" s="11">
        <v>9781801464260</v>
      </c>
      <c r="F96" t="s">
        <v>535</v>
      </c>
      <c r="G96" t="s">
        <v>43</v>
      </c>
      <c r="H96" t="s">
        <v>386</v>
      </c>
      <c r="I96">
        <v>64</v>
      </c>
      <c r="J96" t="s">
        <v>303</v>
      </c>
      <c r="K96" s="15">
        <v>44824</v>
      </c>
      <c r="L96" t="s">
        <v>43</v>
      </c>
      <c r="M96">
        <v>37.99</v>
      </c>
      <c r="N96">
        <v>49.99</v>
      </c>
      <c r="O96">
        <v>45.99</v>
      </c>
      <c r="P96">
        <v>186</v>
      </c>
      <c r="Q96" t="s">
        <v>536</v>
      </c>
      <c r="R96" t="s">
        <v>1702</v>
      </c>
      <c r="S96" t="s">
        <v>828</v>
      </c>
      <c r="T96">
        <v>114066</v>
      </c>
      <c r="U96" t="s">
        <v>43</v>
      </c>
      <c r="V96" t="s">
        <v>1703</v>
      </c>
      <c r="W96" t="s">
        <v>43</v>
      </c>
      <c r="X96" t="s">
        <v>43</v>
      </c>
      <c r="Y96" t="s">
        <v>43</v>
      </c>
      <c r="Z96" t="s">
        <v>1704</v>
      </c>
      <c r="AA96" t="s">
        <v>1424</v>
      </c>
      <c r="AB96" t="s">
        <v>1168</v>
      </c>
      <c r="AC96" t="s">
        <v>1424</v>
      </c>
    </row>
    <row r="97" spans="1:29" x14ac:dyDescent="0.2">
      <c r="A97" s="17" t="s">
        <v>43</v>
      </c>
      <c r="B97" t="str">
        <f t="shared" si="1"/>
        <v>9781786768872</v>
      </c>
      <c r="C97" s="11">
        <v>9781786768872</v>
      </c>
      <c r="D97" s="11">
        <v>9781786768902</v>
      </c>
      <c r="E97" s="11">
        <v>9781786768896</v>
      </c>
      <c r="F97" t="s">
        <v>467</v>
      </c>
      <c r="G97" t="s">
        <v>43</v>
      </c>
      <c r="H97" t="s">
        <v>385</v>
      </c>
      <c r="I97">
        <v>119</v>
      </c>
      <c r="J97" t="s">
        <v>303</v>
      </c>
      <c r="K97" s="15">
        <v>44817</v>
      </c>
      <c r="L97" t="s">
        <v>445</v>
      </c>
      <c r="M97">
        <v>150</v>
      </c>
      <c r="N97">
        <v>195</v>
      </c>
      <c r="O97">
        <v>180</v>
      </c>
      <c r="P97">
        <v>414</v>
      </c>
      <c r="Q97" t="s">
        <v>576</v>
      </c>
      <c r="R97" t="s">
        <v>1705</v>
      </c>
      <c r="S97" t="s">
        <v>8</v>
      </c>
      <c r="T97">
        <v>109526</v>
      </c>
      <c r="U97" t="s">
        <v>660</v>
      </c>
      <c r="V97" t="s">
        <v>1706</v>
      </c>
      <c r="W97" t="s">
        <v>1707</v>
      </c>
      <c r="X97" t="s">
        <v>922</v>
      </c>
      <c r="Y97" t="s">
        <v>43</v>
      </c>
      <c r="Z97" t="s">
        <v>1708</v>
      </c>
      <c r="AA97" t="s">
        <v>1418</v>
      </c>
      <c r="AB97" t="s">
        <v>1168</v>
      </c>
      <c r="AC97" t="s">
        <v>1418</v>
      </c>
    </row>
    <row r="98" spans="1:29" x14ac:dyDescent="0.2">
      <c r="A98" s="17" t="s">
        <v>43</v>
      </c>
      <c r="B98" t="str">
        <f t="shared" si="1"/>
        <v>9781801460835</v>
      </c>
      <c r="C98" s="11">
        <v>9781801460835</v>
      </c>
      <c r="D98" s="11" t="s">
        <v>43</v>
      </c>
      <c r="E98" s="11">
        <v>9781801460842</v>
      </c>
      <c r="F98" t="s">
        <v>503</v>
      </c>
      <c r="G98" t="s">
        <v>43</v>
      </c>
      <c r="H98" t="s">
        <v>386</v>
      </c>
      <c r="I98">
        <v>31</v>
      </c>
      <c r="J98" t="s">
        <v>303</v>
      </c>
      <c r="K98" s="15">
        <v>44803</v>
      </c>
      <c r="L98" t="s">
        <v>43</v>
      </c>
      <c r="M98">
        <v>37.99</v>
      </c>
      <c r="N98">
        <v>49.99</v>
      </c>
      <c r="O98">
        <v>45.99</v>
      </c>
      <c r="P98">
        <v>138</v>
      </c>
      <c r="Q98" t="s">
        <v>504</v>
      </c>
      <c r="R98" t="s">
        <v>1709</v>
      </c>
      <c r="S98" t="s">
        <v>828</v>
      </c>
      <c r="T98">
        <v>113107</v>
      </c>
      <c r="U98" t="s">
        <v>43</v>
      </c>
      <c r="V98" t="s">
        <v>1710</v>
      </c>
      <c r="W98" t="s">
        <v>43</v>
      </c>
      <c r="X98" t="s">
        <v>43</v>
      </c>
      <c r="Y98" t="s">
        <v>43</v>
      </c>
      <c r="Z98" t="s">
        <v>1711</v>
      </c>
      <c r="AA98" t="s">
        <v>1712</v>
      </c>
      <c r="AB98" t="s">
        <v>1168</v>
      </c>
      <c r="AC98" t="s">
        <v>1713</v>
      </c>
    </row>
    <row r="99" spans="1:29" x14ac:dyDescent="0.2">
      <c r="A99" s="17" t="s">
        <v>43</v>
      </c>
      <c r="B99" t="str">
        <f t="shared" si="1"/>
        <v>9781801464109</v>
      </c>
      <c r="C99" s="11">
        <v>9781801464109</v>
      </c>
      <c r="D99" s="11" t="s">
        <v>43</v>
      </c>
      <c r="E99" s="11">
        <v>9781801464116</v>
      </c>
      <c r="F99" t="s">
        <v>531</v>
      </c>
      <c r="G99" t="s">
        <v>43</v>
      </c>
      <c r="H99" t="s">
        <v>386</v>
      </c>
      <c r="I99">
        <v>57</v>
      </c>
      <c r="J99" t="s">
        <v>303</v>
      </c>
      <c r="K99" s="15">
        <v>44803</v>
      </c>
      <c r="L99" t="s">
        <v>43</v>
      </c>
      <c r="M99">
        <v>37.99</v>
      </c>
      <c r="N99">
        <v>49.99</v>
      </c>
      <c r="O99">
        <v>45.99</v>
      </c>
      <c r="P99">
        <v>112</v>
      </c>
      <c r="Q99" t="s">
        <v>532</v>
      </c>
      <c r="R99" t="s">
        <v>1714</v>
      </c>
      <c r="S99" t="s">
        <v>828</v>
      </c>
      <c r="T99">
        <v>113109</v>
      </c>
      <c r="U99" t="s">
        <v>43</v>
      </c>
      <c r="V99" t="s">
        <v>1715</v>
      </c>
      <c r="W99" t="s">
        <v>43</v>
      </c>
      <c r="X99" t="s">
        <v>43</v>
      </c>
      <c r="Y99" t="s">
        <v>43</v>
      </c>
      <c r="Z99" t="s">
        <v>1716</v>
      </c>
      <c r="AA99" t="s">
        <v>1717</v>
      </c>
      <c r="AB99" t="s">
        <v>1335</v>
      </c>
      <c r="AC99" t="s">
        <v>1717</v>
      </c>
    </row>
    <row r="100" spans="1:29" x14ac:dyDescent="0.2">
      <c r="A100" s="17" t="s">
        <v>43</v>
      </c>
      <c r="B100" t="str">
        <f t="shared" si="1"/>
        <v>9781786768506</v>
      </c>
      <c r="C100" s="11">
        <v>9781786768506</v>
      </c>
      <c r="D100" s="11">
        <v>9781786768537</v>
      </c>
      <c r="E100" s="11">
        <v>9781786768520</v>
      </c>
      <c r="F100" t="s">
        <v>449</v>
      </c>
      <c r="G100" t="s">
        <v>43</v>
      </c>
      <c r="H100" t="s">
        <v>385</v>
      </c>
      <c r="I100">
        <v>116</v>
      </c>
      <c r="J100" t="s">
        <v>303</v>
      </c>
      <c r="K100" s="15">
        <v>44803</v>
      </c>
      <c r="L100" t="s">
        <v>573</v>
      </c>
      <c r="M100">
        <v>150</v>
      </c>
      <c r="N100">
        <v>195</v>
      </c>
      <c r="O100">
        <v>180</v>
      </c>
      <c r="P100">
        <v>478</v>
      </c>
      <c r="Q100" t="s">
        <v>579</v>
      </c>
      <c r="R100" t="s">
        <v>1718</v>
      </c>
      <c r="S100" t="s">
        <v>130</v>
      </c>
      <c r="T100">
        <v>109523</v>
      </c>
      <c r="U100" t="s">
        <v>661</v>
      </c>
      <c r="V100" t="s">
        <v>1719</v>
      </c>
      <c r="W100" t="s">
        <v>1720</v>
      </c>
      <c r="X100" t="s">
        <v>923</v>
      </c>
      <c r="Y100" t="s">
        <v>43</v>
      </c>
      <c r="Z100" t="s">
        <v>1721</v>
      </c>
      <c r="AA100" t="s">
        <v>1371</v>
      </c>
      <c r="AB100" t="s">
        <v>1616</v>
      </c>
      <c r="AC100" t="s">
        <v>1371</v>
      </c>
    </row>
    <row r="101" spans="1:29" x14ac:dyDescent="0.2">
      <c r="A101" s="17" t="s">
        <v>43</v>
      </c>
      <c r="B101" t="str">
        <f t="shared" si="1"/>
        <v>9781786769176</v>
      </c>
      <c r="C101" s="11">
        <v>9781786769176</v>
      </c>
      <c r="D101" s="11">
        <v>9781786769206</v>
      </c>
      <c r="E101" s="11">
        <v>9781786769190</v>
      </c>
      <c r="F101" t="s">
        <v>443</v>
      </c>
      <c r="G101" t="s">
        <v>43</v>
      </c>
      <c r="H101" t="s">
        <v>385</v>
      </c>
      <c r="I101">
        <v>120</v>
      </c>
      <c r="J101" t="s">
        <v>303</v>
      </c>
      <c r="K101" s="15">
        <v>44768</v>
      </c>
      <c r="L101" t="s">
        <v>444</v>
      </c>
      <c r="M101">
        <v>140</v>
      </c>
      <c r="N101">
        <v>180</v>
      </c>
      <c r="O101">
        <v>170</v>
      </c>
      <c r="P101">
        <v>368</v>
      </c>
      <c r="Q101" t="s">
        <v>580</v>
      </c>
      <c r="R101" t="s">
        <v>1722</v>
      </c>
      <c r="S101" t="s">
        <v>551</v>
      </c>
      <c r="T101">
        <v>109527</v>
      </c>
      <c r="U101" t="s">
        <v>662</v>
      </c>
      <c r="V101" t="s">
        <v>1723</v>
      </c>
      <c r="W101" t="s">
        <v>1724</v>
      </c>
      <c r="X101" t="s">
        <v>924</v>
      </c>
      <c r="Y101" t="s">
        <v>43</v>
      </c>
      <c r="Z101" t="s">
        <v>1725</v>
      </c>
      <c r="AA101" t="s">
        <v>1726</v>
      </c>
      <c r="AB101" t="s">
        <v>1406</v>
      </c>
      <c r="AC101" t="s">
        <v>1727</v>
      </c>
    </row>
    <row r="102" spans="1:29" x14ac:dyDescent="0.2">
      <c r="A102" s="17" t="s">
        <v>43</v>
      </c>
      <c r="B102" t="str">
        <f t="shared" si="1"/>
        <v>9781801464123</v>
      </c>
      <c r="C102" s="11">
        <v>9781801464123</v>
      </c>
      <c r="D102" s="11" t="s">
        <v>43</v>
      </c>
      <c r="E102" s="11">
        <v>9781801464130</v>
      </c>
      <c r="F102" t="s">
        <v>507</v>
      </c>
      <c r="G102" t="s">
        <v>43</v>
      </c>
      <c r="H102" t="s">
        <v>386</v>
      </c>
      <c r="I102">
        <v>58</v>
      </c>
      <c r="J102" t="s">
        <v>303</v>
      </c>
      <c r="K102" s="15">
        <v>44768</v>
      </c>
      <c r="L102" t="s">
        <v>43</v>
      </c>
      <c r="M102">
        <v>37.99</v>
      </c>
      <c r="N102">
        <v>49.99</v>
      </c>
      <c r="O102">
        <v>45.99</v>
      </c>
      <c r="P102">
        <v>144</v>
      </c>
      <c r="Q102" t="s">
        <v>508</v>
      </c>
      <c r="R102" t="s">
        <v>1728</v>
      </c>
      <c r="S102" t="s">
        <v>828</v>
      </c>
      <c r="T102">
        <v>113096</v>
      </c>
      <c r="U102" t="s">
        <v>43</v>
      </c>
      <c r="V102" t="s">
        <v>1729</v>
      </c>
      <c r="W102" t="s">
        <v>43</v>
      </c>
      <c r="X102" t="s">
        <v>43</v>
      </c>
      <c r="Y102" t="s">
        <v>43</v>
      </c>
      <c r="Z102" t="s">
        <v>1730</v>
      </c>
      <c r="AA102" t="s">
        <v>1167</v>
      </c>
      <c r="AB102" t="s">
        <v>1168</v>
      </c>
      <c r="AC102" t="s">
        <v>1167</v>
      </c>
    </row>
    <row r="103" spans="1:29" x14ac:dyDescent="0.2">
      <c r="A103" s="17" t="s">
        <v>43</v>
      </c>
      <c r="B103" t="str">
        <f t="shared" si="1"/>
        <v>9781801460811</v>
      </c>
      <c r="C103" s="11">
        <v>9781801460811</v>
      </c>
      <c r="D103" s="11" t="s">
        <v>43</v>
      </c>
      <c r="E103" s="11">
        <v>9781801460828</v>
      </c>
      <c r="F103" t="s">
        <v>509</v>
      </c>
      <c r="G103" t="s">
        <v>43</v>
      </c>
      <c r="H103" t="s">
        <v>386</v>
      </c>
      <c r="I103">
        <v>30</v>
      </c>
      <c r="J103" t="s">
        <v>303</v>
      </c>
      <c r="K103" s="15">
        <v>44768</v>
      </c>
      <c r="L103" t="s">
        <v>43</v>
      </c>
      <c r="M103">
        <v>37.99</v>
      </c>
      <c r="N103">
        <v>49.99</v>
      </c>
      <c r="O103">
        <v>45.99</v>
      </c>
      <c r="P103">
        <v>156</v>
      </c>
      <c r="Q103" t="s">
        <v>527</v>
      </c>
      <c r="R103" t="s">
        <v>1731</v>
      </c>
      <c r="S103" t="s">
        <v>828</v>
      </c>
      <c r="T103">
        <v>112965</v>
      </c>
      <c r="U103" t="s">
        <v>43</v>
      </c>
      <c r="V103" t="s">
        <v>1732</v>
      </c>
      <c r="W103" t="s">
        <v>43</v>
      </c>
      <c r="X103" t="s">
        <v>43</v>
      </c>
      <c r="Y103" t="s">
        <v>43</v>
      </c>
      <c r="Z103" t="s">
        <v>1733</v>
      </c>
      <c r="AA103" t="s">
        <v>1734</v>
      </c>
      <c r="AB103" t="s">
        <v>1168</v>
      </c>
      <c r="AC103" t="s">
        <v>1735</v>
      </c>
    </row>
    <row r="104" spans="1:29" x14ac:dyDescent="0.2">
      <c r="A104" s="17" t="s">
        <v>43</v>
      </c>
      <c r="B104" t="str">
        <f t="shared" si="1"/>
        <v>9781786768568</v>
      </c>
      <c r="C104" s="11">
        <v>9781786768568</v>
      </c>
      <c r="D104" s="11">
        <v>9781786768599</v>
      </c>
      <c r="E104" s="11">
        <v>9781786768582</v>
      </c>
      <c r="F104" t="s">
        <v>446</v>
      </c>
      <c r="G104" t="s">
        <v>43</v>
      </c>
      <c r="H104" t="s">
        <v>385</v>
      </c>
      <c r="I104">
        <v>117</v>
      </c>
      <c r="J104" t="s">
        <v>303</v>
      </c>
      <c r="K104" s="15">
        <v>44740</v>
      </c>
      <c r="L104" t="s">
        <v>447</v>
      </c>
      <c r="M104">
        <v>150</v>
      </c>
      <c r="N104">
        <v>195</v>
      </c>
      <c r="O104">
        <v>180</v>
      </c>
      <c r="P104">
        <v>404</v>
      </c>
      <c r="Q104" t="s">
        <v>448</v>
      </c>
      <c r="R104" t="s">
        <v>1736</v>
      </c>
      <c r="S104" t="s">
        <v>551</v>
      </c>
      <c r="T104">
        <v>109524</v>
      </c>
      <c r="U104" t="s">
        <v>663</v>
      </c>
      <c r="V104" t="s">
        <v>1737</v>
      </c>
      <c r="W104" t="s">
        <v>1738</v>
      </c>
      <c r="X104" t="s">
        <v>925</v>
      </c>
      <c r="Y104" t="s">
        <v>43</v>
      </c>
      <c r="Z104" t="s">
        <v>1739</v>
      </c>
      <c r="AA104" t="s">
        <v>1726</v>
      </c>
      <c r="AB104" t="s">
        <v>1406</v>
      </c>
      <c r="AC104" t="s">
        <v>1727</v>
      </c>
    </row>
    <row r="105" spans="1:29" x14ac:dyDescent="0.2">
      <c r="A105" s="17" t="s">
        <v>43</v>
      </c>
      <c r="B105" t="str">
        <f t="shared" si="1"/>
        <v>9781786764713</v>
      </c>
      <c r="C105" s="11">
        <v>9781786764713</v>
      </c>
      <c r="D105" s="11">
        <v>9781786764744</v>
      </c>
      <c r="E105" s="11">
        <v>9781786764737</v>
      </c>
      <c r="F105" t="s">
        <v>236</v>
      </c>
      <c r="G105" t="s">
        <v>43</v>
      </c>
      <c r="H105" t="s">
        <v>385</v>
      </c>
      <c r="I105">
        <v>105</v>
      </c>
      <c r="J105" t="s">
        <v>303</v>
      </c>
      <c r="K105" s="15">
        <v>44740</v>
      </c>
      <c r="L105" t="s">
        <v>237</v>
      </c>
      <c r="M105">
        <v>150</v>
      </c>
      <c r="N105">
        <v>195</v>
      </c>
      <c r="O105">
        <v>180</v>
      </c>
      <c r="P105">
        <v>442</v>
      </c>
      <c r="Q105" t="s">
        <v>289</v>
      </c>
      <c r="R105" t="s">
        <v>1740</v>
      </c>
      <c r="S105" t="s">
        <v>110</v>
      </c>
      <c r="T105">
        <v>89137</v>
      </c>
      <c r="U105" t="s">
        <v>664</v>
      </c>
      <c r="V105" t="s">
        <v>1741</v>
      </c>
      <c r="W105" t="s">
        <v>1742</v>
      </c>
      <c r="X105" t="s">
        <v>926</v>
      </c>
      <c r="Y105" t="s">
        <v>43</v>
      </c>
      <c r="Z105" t="s">
        <v>1743</v>
      </c>
      <c r="AA105" t="s">
        <v>1744</v>
      </c>
      <c r="AB105" t="s">
        <v>1168</v>
      </c>
      <c r="AC105" t="s">
        <v>1744</v>
      </c>
    </row>
    <row r="106" spans="1:29" x14ac:dyDescent="0.2">
      <c r="A106" s="17" t="s">
        <v>43</v>
      </c>
      <c r="B106" t="str">
        <f t="shared" si="1"/>
        <v>9781801460538</v>
      </c>
      <c r="C106" s="11">
        <v>9781801460538</v>
      </c>
      <c r="D106" s="11" t="s">
        <v>43</v>
      </c>
      <c r="E106" s="11">
        <v>9781801460545</v>
      </c>
      <c r="F106" t="s">
        <v>512</v>
      </c>
      <c r="G106" t="s">
        <v>43</v>
      </c>
      <c r="H106" t="s">
        <v>386</v>
      </c>
      <c r="I106">
        <v>17</v>
      </c>
      <c r="J106" t="s">
        <v>303</v>
      </c>
      <c r="K106" s="15">
        <v>44733</v>
      </c>
      <c r="L106" t="s">
        <v>43</v>
      </c>
      <c r="M106">
        <v>37.99</v>
      </c>
      <c r="N106">
        <v>49.99</v>
      </c>
      <c r="O106">
        <v>45.99</v>
      </c>
      <c r="P106">
        <v>168</v>
      </c>
      <c r="Q106" t="s">
        <v>529</v>
      </c>
      <c r="R106" t="s">
        <v>1745</v>
      </c>
      <c r="S106" t="s">
        <v>828</v>
      </c>
      <c r="T106">
        <v>112954</v>
      </c>
      <c r="U106" t="s">
        <v>43</v>
      </c>
      <c r="V106" t="s">
        <v>1746</v>
      </c>
      <c r="W106" t="s">
        <v>43</v>
      </c>
      <c r="X106" t="s">
        <v>43</v>
      </c>
      <c r="Y106" t="s">
        <v>43</v>
      </c>
      <c r="Z106" t="s">
        <v>1747</v>
      </c>
      <c r="AA106" t="s">
        <v>1748</v>
      </c>
      <c r="AB106" t="s">
        <v>1168</v>
      </c>
      <c r="AC106" t="s">
        <v>1749</v>
      </c>
    </row>
    <row r="107" spans="1:29" x14ac:dyDescent="0.2">
      <c r="A107" s="17" t="s">
        <v>43</v>
      </c>
      <c r="B107" t="str">
        <f t="shared" si="1"/>
        <v>9781801464086</v>
      </c>
      <c r="C107" s="11">
        <v>9781801464086</v>
      </c>
      <c r="D107" s="11" t="s">
        <v>43</v>
      </c>
      <c r="E107" s="11">
        <v>9781801464093</v>
      </c>
      <c r="F107" t="s">
        <v>511</v>
      </c>
      <c r="G107" t="s">
        <v>43</v>
      </c>
      <c r="H107" t="s">
        <v>386</v>
      </c>
      <c r="I107">
        <v>56</v>
      </c>
      <c r="J107" t="s">
        <v>303</v>
      </c>
      <c r="K107" s="15">
        <v>44726</v>
      </c>
      <c r="L107" t="s">
        <v>43</v>
      </c>
      <c r="M107">
        <v>37.99</v>
      </c>
      <c r="N107">
        <v>49.99</v>
      </c>
      <c r="O107">
        <v>45.99</v>
      </c>
      <c r="P107">
        <v>152</v>
      </c>
      <c r="Q107" t="s">
        <v>528</v>
      </c>
      <c r="R107" t="s">
        <v>1750</v>
      </c>
      <c r="S107" t="s">
        <v>828</v>
      </c>
      <c r="T107">
        <v>112963</v>
      </c>
      <c r="U107" t="s">
        <v>43</v>
      </c>
      <c r="V107" t="s">
        <v>1751</v>
      </c>
      <c r="W107" t="s">
        <v>43</v>
      </c>
      <c r="X107" t="s">
        <v>43</v>
      </c>
      <c r="Y107" t="s">
        <v>43</v>
      </c>
      <c r="Z107" t="s">
        <v>1752</v>
      </c>
      <c r="AA107" t="s">
        <v>1498</v>
      </c>
      <c r="AB107" t="s">
        <v>1335</v>
      </c>
      <c r="AC107" t="s">
        <v>1499</v>
      </c>
    </row>
    <row r="108" spans="1:29" x14ac:dyDescent="0.2">
      <c r="A108" s="17" t="s">
        <v>43</v>
      </c>
      <c r="B108" t="str">
        <f t="shared" si="1"/>
        <v>9781801464147</v>
      </c>
      <c r="C108" s="11">
        <v>9781801464147</v>
      </c>
      <c r="D108" s="11" t="s">
        <v>43</v>
      </c>
      <c r="E108" s="11">
        <v>9781801464154</v>
      </c>
      <c r="F108" t="s">
        <v>510</v>
      </c>
      <c r="G108" t="s">
        <v>43</v>
      </c>
      <c r="H108" t="s">
        <v>386</v>
      </c>
      <c r="I108">
        <v>59</v>
      </c>
      <c r="J108" t="s">
        <v>303</v>
      </c>
      <c r="K108" s="15">
        <v>44705</v>
      </c>
      <c r="L108" t="s">
        <v>43</v>
      </c>
      <c r="M108">
        <v>37.99</v>
      </c>
      <c r="N108">
        <v>49.99</v>
      </c>
      <c r="O108">
        <v>45.99</v>
      </c>
      <c r="P108">
        <v>144</v>
      </c>
      <c r="Q108" t="s">
        <v>534</v>
      </c>
      <c r="R108" t="s">
        <v>1753</v>
      </c>
      <c r="S108" t="s">
        <v>828</v>
      </c>
      <c r="T108">
        <v>112964</v>
      </c>
      <c r="U108" t="s">
        <v>43</v>
      </c>
      <c r="V108" t="s">
        <v>1754</v>
      </c>
      <c r="W108" t="s">
        <v>43</v>
      </c>
      <c r="X108" t="s">
        <v>43</v>
      </c>
      <c r="Y108" t="s">
        <v>43</v>
      </c>
      <c r="Z108" t="s">
        <v>1755</v>
      </c>
      <c r="AA108" t="s">
        <v>1167</v>
      </c>
      <c r="AB108" t="s">
        <v>1168</v>
      </c>
      <c r="AC108" t="s">
        <v>1167</v>
      </c>
    </row>
    <row r="109" spans="1:29" x14ac:dyDescent="0.2">
      <c r="A109" s="17" t="s">
        <v>43</v>
      </c>
      <c r="B109" t="str">
        <f t="shared" si="1"/>
        <v>9781801464048</v>
      </c>
      <c r="C109" s="11">
        <v>9781801464048</v>
      </c>
      <c r="D109" s="11" t="s">
        <v>43</v>
      </c>
      <c r="E109" s="11">
        <v>9781801464055</v>
      </c>
      <c r="F109" t="s">
        <v>513</v>
      </c>
      <c r="G109" t="s">
        <v>43</v>
      </c>
      <c r="H109" t="s">
        <v>386</v>
      </c>
      <c r="I109">
        <v>54</v>
      </c>
      <c r="J109" t="s">
        <v>303</v>
      </c>
      <c r="K109" s="15">
        <v>44705</v>
      </c>
      <c r="L109" t="s">
        <v>43</v>
      </c>
      <c r="M109">
        <v>37.99</v>
      </c>
      <c r="N109">
        <v>49.99</v>
      </c>
      <c r="O109">
        <v>45.99</v>
      </c>
      <c r="P109">
        <v>166</v>
      </c>
      <c r="Q109" t="s">
        <v>514</v>
      </c>
      <c r="R109" t="s">
        <v>1756</v>
      </c>
      <c r="S109" t="s">
        <v>828</v>
      </c>
      <c r="T109">
        <v>112955</v>
      </c>
      <c r="U109" t="s">
        <v>43</v>
      </c>
      <c r="V109" t="s">
        <v>1757</v>
      </c>
      <c r="W109" t="s">
        <v>43</v>
      </c>
      <c r="X109" t="s">
        <v>43</v>
      </c>
      <c r="Y109" t="s">
        <v>43</v>
      </c>
      <c r="Z109" t="s">
        <v>1758</v>
      </c>
      <c r="AA109" t="s">
        <v>1759</v>
      </c>
      <c r="AB109" t="s">
        <v>1677</v>
      </c>
      <c r="AC109" t="s">
        <v>1760</v>
      </c>
    </row>
    <row r="110" spans="1:29" x14ac:dyDescent="0.2">
      <c r="A110" s="17" t="s">
        <v>43</v>
      </c>
      <c r="B110" t="str">
        <f t="shared" si="1"/>
        <v>9781786768353</v>
      </c>
      <c r="C110" s="11">
        <v>9781786768353</v>
      </c>
      <c r="D110" s="11">
        <v>9781786768384</v>
      </c>
      <c r="E110" s="11">
        <v>9781786768377</v>
      </c>
      <c r="F110" t="s">
        <v>451</v>
      </c>
      <c r="G110" t="s">
        <v>452</v>
      </c>
      <c r="H110" t="s">
        <v>385</v>
      </c>
      <c r="I110">
        <v>115</v>
      </c>
      <c r="J110" t="s">
        <v>303</v>
      </c>
      <c r="K110" s="15">
        <v>44698</v>
      </c>
      <c r="L110" t="s">
        <v>546</v>
      </c>
      <c r="M110">
        <v>150</v>
      </c>
      <c r="N110">
        <v>195</v>
      </c>
      <c r="O110">
        <v>180</v>
      </c>
      <c r="P110">
        <v>370</v>
      </c>
      <c r="Q110" t="s">
        <v>547</v>
      </c>
      <c r="R110" t="s">
        <v>1761</v>
      </c>
      <c r="S110" t="s">
        <v>548</v>
      </c>
      <c r="T110">
        <v>109522</v>
      </c>
      <c r="U110" t="s">
        <v>665</v>
      </c>
      <c r="V110" t="s">
        <v>1762</v>
      </c>
      <c r="W110" t="s">
        <v>1763</v>
      </c>
      <c r="X110" t="s">
        <v>927</v>
      </c>
      <c r="Y110" t="s">
        <v>43</v>
      </c>
      <c r="Z110" t="s">
        <v>1764</v>
      </c>
      <c r="AA110" t="s">
        <v>1765</v>
      </c>
      <c r="AB110" t="s">
        <v>1766</v>
      </c>
      <c r="AC110" t="s">
        <v>1767</v>
      </c>
    </row>
    <row r="111" spans="1:29" x14ac:dyDescent="0.2">
      <c r="A111" s="17" t="s">
        <v>43</v>
      </c>
      <c r="B111" t="str">
        <f t="shared" si="1"/>
        <v>9781786767455</v>
      </c>
      <c r="C111" s="11">
        <v>9781786767455</v>
      </c>
      <c r="D111" s="11">
        <v>9781786767486</v>
      </c>
      <c r="E111" s="11">
        <v>9781786767479</v>
      </c>
      <c r="F111" t="s">
        <v>230</v>
      </c>
      <c r="G111" t="s">
        <v>43</v>
      </c>
      <c r="H111" t="s">
        <v>385</v>
      </c>
      <c r="I111">
        <v>113</v>
      </c>
      <c r="J111" t="s">
        <v>303</v>
      </c>
      <c r="K111" s="15">
        <v>44677</v>
      </c>
      <c r="L111" t="s">
        <v>231</v>
      </c>
      <c r="M111">
        <v>150</v>
      </c>
      <c r="N111">
        <v>195</v>
      </c>
      <c r="O111">
        <v>180</v>
      </c>
      <c r="P111">
        <v>452</v>
      </c>
      <c r="Q111" t="s">
        <v>286</v>
      </c>
      <c r="R111" t="s">
        <v>1768</v>
      </c>
      <c r="S111" t="s">
        <v>549</v>
      </c>
      <c r="T111">
        <v>106555</v>
      </c>
      <c r="U111" t="s">
        <v>666</v>
      </c>
      <c r="V111" t="s">
        <v>1769</v>
      </c>
      <c r="W111" t="s">
        <v>1770</v>
      </c>
      <c r="X111" t="s">
        <v>928</v>
      </c>
      <c r="Y111" t="s">
        <v>43</v>
      </c>
      <c r="Z111" t="s">
        <v>1771</v>
      </c>
      <c r="AA111" t="s">
        <v>1161</v>
      </c>
      <c r="AB111" t="s">
        <v>1162</v>
      </c>
      <c r="AC111" t="s">
        <v>1772</v>
      </c>
    </row>
    <row r="112" spans="1:29" x14ac:dyDescent="0.2">
      <c r="A112" s="17" t="s">
        <v>43</v>
      </c>
      <c r="B112" t="str">
        <f t="shared" si="1"/>
        <v>9781801464024</v>
      </c>
      <c r="C112" s="11">
        <v>9781801464024</v>
      </c>
      <c r="D112" s="11" t="s">
        <v>43</v>
      </c>
      <c r="E112" s="11">
        <v>9781801464031</v>
      </c>
      <c r="F112" t="s">
        <v>515</v>
      </c>
      <c r="G112" t="s">
        <v>43</v>
      </c>
      <c r="H112" t="s">
        <v>386</v>
      </c>
      <c r="I112">
        <v>53</v>
      </c>
      <c r="J112" t="s">
        <v>303</v>
      </c>
      <c r="K112" s="15">
        <v>44670</v>
      </c>
      <c r="L112" t="s">
        <v>43</v>
      </c>
      <c r="M112">
        <v>37.99</v>
      </c>
      <c r="N112">
        <v>49.99</v>
      </c>
      <c r="O112">
        <v>45.99</v>
      </c>
      <c r="P112">
        <v>126</v>
      </c>
      <c r="Q112" t="s">
        <v>516</v>
      </c>
      <c r="R112" t="s">
        <v>1773</v>
      </c>
      <c r="S112" t="s">
        <v>548</v>
      </c>
      <c r="T112">
        <v>112952</v>
      </c>
      <c r="U112" t="s">
        <v>43</v>
      </c>
      <c r="V112" t="s">
        <v>1774</v>
      </c>
      <c r="W112" t="s">
        <v>43</v>
      </c>
      <c r="X112" t="s">
        <v>43</v>
      </c>
      <c r="Y112" t="s">
        <v>43</v>
      </c>
      <c r="Z112" t="s">
        <v>1775</v>
      </c>
      <c r="AA112" t="s">
        <v>1776</v>
      </c>
      <c r="AB112" t="s">
        <v>1777</v>
      </c>
      <c r="AC112" t="s">
        <v>1778</v>
      </c>
    </row>
    <row r="113" spans="1:29" x14ac:dyDescent="0.2">
      <c r="A113" s="17" t="s">
        <v>43</v>
      </c>
      <c r="B113" t="str">
        <f t="shared" si="1"/>
        <v>9781801464062</v>
      </c>
      <c r="C113" s="11">
        <v>9781801464062</v>
      </c>
      <c r="D113" s="11" t="s">
        <v>43</v>
      </c>
      <c r="E113" s="11">
        <v>9781801464079</v>
      </c>
      <c r="F113" t="s">
        <v>517</v>
      </c>
      <c r="G113" t="s">
        <v>43</v>
      </c>
      <c r="H113" t="s">
        <v>386</v>
      </c>
      <c r="I113">
        <v>55</v>
      </c>
      <c r="J113" t="s">
        <v>303</v>
      </c>
      <c r="K113" s="15">
        <v>44670</v>
      </c>
      <c r="L113" t="s">
        <v>43</v>
      </c>
      <c r="M113">
        <v>37.99</v>
      </c>
      <c r="N113">
        <v>49.99</v>
      </c>
      <c r="O113">
        <v>45.99</v>
      </c>
      <c r="P113">
        <v>118</v>
      </c>
      <c r="Q113" t="s">
        <v>929</v>
      </c>
      <c r="R113" t="s">
        <v>1779</v>
      </c>
      <c r="S113" t="s">
        <v>549</v>
      </c>
      <c r="T113">
        <v>112953</v>
      </c>
      <c r="U113" t="s">
        <v>43</v>
      </c>
      <c r="V113" t="s">
        <v>1780</v>
      </c>
      <c r="W113" t="s">
        <v>43</v>
      </c>
      <c r="X113" t="s">
        <v>43</v>
      </c>
      <c r="Y113" t="s">
        <v>43</v>
      </c>
      <c r="Z113" t="s">
        <v>1781</v>
      </c>
      <c r="AA113" t="s">
        <v>1487</v>
      </c>
      <c r="AB113" t="s">
        <v>1782</v>
      </c>
      <c r="AC113" t="s">
        <v>1488</v>
      </c>
    </row>
    <row r="114" spans="1:29" x14ac:dyDescent="0.2">
      <c r="A114" s="17" t="s">
        <v>43</v>
      </c>
      <c r="B114" t="str">
        <f t="shared" si="1"/>
        <v>9781786767530</v>
      </c>
      <c r="C114" s="11">
        <v>9781786767530</v>
      </c>
      <c r="D114" s="11">
        <v>9781786767561</v>
      </c>
      <c r="E114" s="11">
        <v>9781786767554</v>
      </c>
      <c r="F114" t="s">
        <v>232</v>
      </c>
      <c r="G114" t="s">
        <v>43</v>
      </c>
      <c r="H114" t="s">
        <v>385</v>
      </c>
      <c r="I114">
        <v>110</v>
      </c>
      <c r="J114" t="s">
        <v>303</v>
      </c>
      <c r="K114" s="15">
        <v>44635</v>
      </c>
      <c r="L114" t="s">
        <v>522</v>
      </c>
      <c r="M114">
        <v>150</v>
      </c>
      <c r="N114">
        <v>195</v>
      </c>
      <c r="O114">
        <v>180</v>
      </c>
      <c r="P114">
        <v>486</v>
      </c>
      <c r="Q114" t="s">
        <v>287</v>
      </c>
      <c r="R114" t="s">
        <v>1783</v>
      </c>
      <c r="S114" t="s">
        <v>549</v>
      </c>
      <c r="T114">
        <v>106510</v>
      </c>
      <c r="U114" t="s">
        <v>667</v>
      </c>
      <c r="V114" t="s">
        <v>1784</v>
      </c>
      <c r="W114" t="s">
        <v>1785</v>
      </c>
      <c r="X114" t="s">
        <v>930</v>
      </c>
      <c r="Y114" t="s">
        <v>43</v>
      </c>
      <c r="Z114" t="s">
        <v>1786</v>
      </c>
      <c r="AA114" t="s">
        <v>1787</v>
      </c>
      <c r="AB114" t="s">
        <v>1788</v>
      </c>
      <c r="AC114" t="s">
        <v>1787</v>
      </c>
    </row>
    <row r="115" spans="1:29" x14ac:dyDescent="0.2">
      <c r="A115" s="17" t="s">
        <v>43</v>
      </c>
      <c r="B115" t="str">
        <f t="shared" si="1"/>
        <v>9781801460552</v>
      </c>
      <c r="C115" s="11">
        <v>9781801460552</v>
      </c>
      <c r="D115" s="11" t="s">
        <v>43</v>
      </c>
      <c r="E115" s="11">
        <v>9781801460569</v>
      </c>
      <c r="F115" t="s">
        <v>518</v>
      </c>
      <c r="G115" t="s">
        <v>43</v>
      </c>
      <c r="H115" t="s">
        <v>386</v>
      </c>
      <c r="I115">
        <v>18</v>
      </c>
      <c r="J115" t="s">
        <v>303</v>
      </c>
      <c r="K115" s="15">
        <v>44635</v>
      </c>
      <c r="L115" t="s">
        <v>43</v>
      </c>
      <c r="M115">
        <v>37.99</v>
      </c>
      <c r="N115">
        <v>49.99</v>
      </c>
      <c r="O115">
        <v>45.99</v>
      </c>
      <c r="P115">
        <v>176</v>
      </c>
      <c r="Q115" t="s">
        <v>519</v>
      </c>
      <c r="R115" t="s">
        <v>1789</v>
      </c>
      <c r="S115" t="s">
        <v>828</v>
      </c>
      <c r="T115">
        <v>112693</v>
      </c>
      <c r="U115" t="s">
        <v>43</v>
      </c>
      <c r="V115" t="s">
        <v>1790</v>
      </c>
      <c r="W115" t="s">
        <v>43</v>
      </c>
      <c r="X115" t="s">
        <v>43</v>
      </c>
      <c r="Y115" t="s">
        <v>43</v>
      </c>
      <c r="Z115" t="s">
        <v>1791</v>
      </c>
      <c r="AA115" t="s">
        <v>1265</v>
      </c>
      <c r="AB115" t="s">
        <v>1168</v>
      </c>
      <c r="AC115" t="s">
        <v>1265</v>
      </c>
    </row>
    <row r="116" spans="1:29" x14ac:dyDescent="0.2">
      <c r="A116" s="17" t="s">
        <v>43</v>
      </c>
      <c r="B116" t="str">
        <f t="shared" si="1"/>
        <v>9781801462907</v>
      </c>
      <c r="C116" s="11">
        <v>9781801462907</v>
      </c>
      <c r="D116" s="11" t="s">
        <v>43</v>
      </c>
      <c r="E116" s="11">
        <v>9781801462914</v>
      </c>
      <c r="F116" t="s">
        <v>520</v>
      </c>
      <c r="G116" t="s">
        <v>43</v>
      </c>
      <c r="H116" t="s">
        <v>386</v>
      </c>
      <c r="I116">
        <v>51</v>
      </c>
      <c r="J116" t="s">
        <v>303</v>
      </c>
      <c r="K116" s="15">
        <v>44635</v>
      </c>
      <c r="L116" t="s">
        <v>43</v>
      </c>
      <c r="M116">
        <v>37.99</v>
      </c>
      <c r="N116">
        <v>49.99</v>
      </c>
      <c r="O116">
        <v>45.99</v>
      </c>
      <c r="P116">
        <v>112</v>
      </c>
      <c r="Q116" t="s">
        <v>521</v>
      </c>
      <c r="R116" t="s">
        <v>1792</v>
      </c>
      <c r="S116" t="s">
        <v>828</v>
      </c>
      <c r="T116">
        <v>112692</v>
      </c>
      <c r="U116" t="s">
        <v>43</v>
      </c>
      <c r="V116" t="s">
        <v>1793</v>
      </c>
      <c r="W116" t="s">
        <v>43</v>
      </c>
      <c r="X116" t="s">
        <v>43</v>
      </c>
      <c r="Y116" t="s">
        <v>43</v>
      </c>
      <c r="Z116" t="s">
        <v>1794</v>
      </c>
      <c r="AA116" t="s">
        <v>1795</v>
      </c>
      <c r="AB116" t="s">
        <v>1796</v>
      </c>
      <c r="AC116" t="s">
        <v>1797</v>
      </c>
    </row>
    <row r="117" spans="1:29" x14ac:dyDescent="0.2">
      <c r="A117" s="17" t="s">
        <v>43</v>
      </c>
      <c r="B117" t="str">
        <f t="shared" si="1"/>
        <v>9781786768193</v>
      </c>
      <c r="C117" s="11">
        <v>9781786768193</v>
      </c>
      <c r="D117" s="11">
        <v>9781786768223</v>
      </c>
      <c r="E117" s="11">
        <v>9781786768216</v>
      </c>
      <c r="F117" t="s">
        <v>417</v>
      </c>
      <c r="G117" t="s">
        <v>43</v>
      </c>
      <c r="H117" t="s">
        <v>385</v>
      </c>
      <c r="I117">
        <v>114</v>
      </c>
      <c r="J117" t="s">
        <v>303</v>
      </c>
      <c r="K117" s="15">
        <v>44635</v>
      </c>
      <c r="L117" t="s">
        <v>418</v>
      </c>
      <c r="M117">
        <v>160</v>
      </c>
      <c r="N117">
        <v>210</v>
      </c>
      <c r="O117">
        <v>190</v>
      </c>
      <c r="P117">
        <v>774</v>
      </c>
      <c r="Q117" t="s">
        <v>931</v>
      </c>
      <c r="R117" t="s">
        <v>1798</v>
      </c>
      <c r="S117" t="s">
        <v>468</v>
      </c>
      <c r="T117">
        <v>108542</v>
      </c>
      <c r="U117" t="s">
        <v>668</v>
      </c>
      <c r="V117" t="s">
        <v>1799</v>
      </c>
      <c r="W117" t="s">
        <v>1800</v>
      </c>
      <c r="X117" t="s">
        <v>932</v>
      </c>
      <c r="Y117" t="s">
        <v>43</v>
      </c>
      <c r="Z117" t="s">
        <v>1801</v>
      </c>
      <c r="AA117" t="s">
        <v>1424</v>
      </c>
      <c r="AB117" t="s">
        <v>1168</v>
      </c>
      <c r="AC117" t="s">
        <v>1424</v>
      </c>
    </row>
    <row r="118" spans="1:29" x14ac:dyDescent="0.2">
      <c r="A118" s="17" t="s">
        <v>43</v>
      </c>
      <c r="B118" t="str">
        <f t="shared" si="1"/>
        <v>9781801462884</v>
      </c>
      <c r="C118" s="11">
        <v>9781801462884</v>
      </c>
      <c r="D118" s="11" t="s">
        <v>43</v>
      </c>
      <c r="E118" s="11">
        <v>9781801462891</v>
      </c>
      <c r="F118" t="s">
        <v>523</v>
      </c>
      <c r="G118" t="s">
        <v>43</v>
      </c>
      <c r="H118" t="s">
        <v>386</v>
      </c>
      <c r="I118">
        <v>50</v>
      </c>
      <c r="J118" t="s">
        <v>303</v>
      </c>
      <c r="K118" s="15">
        <v>44607</v>
      </c>
      <c r="L118" t="s">
        <v>43</v>
      </c>
      <c r="M118">
        <v>37.99</v>
      </c>
      <c r="N118">
        <v>49.99</v>
      </c>
      <c r="O118">
        <v>45.99</v>
      </c>
      <c r="P118">
        <v>96</v>
      </c>
      <c r="Q118" t="s">
        <v>524</v>
      </c>
      <c r="R118" t="s">
        <v>1802</v>
      </c>
      <c r="S118" t="s">
        <v>828</v>
      </c>
      <c r="T118">
        <v>112691</v>
      </c>
      <c r="U118" t="s">
        <v>43</v>
      </c>
      <c r="V118" t="s">
        <v>1803</v>
      </c>
      <c r="W118" t="s">
        <v>43</v>
      </c>
      <c r="X118" t="s">
        <v>43</v>
      </c>
      <c r="Y118" t="s">
        <v>43</v>
      </c>
      <c r="Z118" t="s">
        <v>1804</v>
      </c>
      <c r="AA118" t="s">
        <v>1805</v>
      </c>
      <c r="AB118" t="s">
        <v>1806</v>
      </c>
      <c r="AC118" t="s">
        <v>1807</v>
      </c>
    </row>
    <row r="119" spans="1:29" x14ac:dyDescent="0.2">
      <c r="A119" s="17" t="s">
        <v>43</v>
      </c>
      <c r="B119" t="str">
        <f t="shared" si="1"/>
        <v>9781801463195</v>
      </c>
      <c r="C119" s="11">
        <v>9781801463195</v>
      </c>
      <c r="D119" s="11" t="s">
        <v>43</v>
      </c>
      <c r="E119" s="11">
        <v>9781801463201</v>
      </c>
      <c r="F119" t="s">
        <v>525</v>
      </c>
      <c r="G119" t="s">
        <v>43</v>
      </c>
      <c r="H119" t="s">
        <v>386</v>
      </c>
      <c r="I119">
        <v>52</v>
      </c>
      <c r="J119" t="s">
        <v>303</v>
      </c>
      <c r="K119" s="15">
        <v>44607</v>
      </c>
      <c r="L119" t="s">
        <v>43</v>
      </c>
      <c r="M119">
        <v>37.99</v>
      </c>
      <c r="N119">
        <v>49.99</v>
      </c>
      <c r="O119">
        <v>45.99</v>
      </c>
      <c r="P119">
        <v>164</v>
      </c>
      <c r="Q119" t="s">
        <v>526</v>
      </c>
      <c r="R119" t="s">
        <v>1808</v>
      </c>
      <c r="S119" t="s">
        <v>828</v>
      </c>
      <c r="T119">
        <v>112690</v>
      </c>
      <c r="U119" t="s">
        <v>43</v>
      </c>
      <c r="V119" t="s">
        <v>1809</v>
      </c>
      <c r="W119" t="s">
        <v>43</v>
      </c>
      <c r="X119" t="s">
        <v>43</v>
      </c>
      <c r="Y119" t="s">
        <v>43</v>
      </c>
      <c r="Z119" t="s">
        <v>1810</v>
      </c>
      <c r="AA119" t="s">
        <v>1487</v>
      </c>
      <c r="AB119" t="s">
        <v>1782</v>
      </c>
      <c r="AC119" t="s">
        <v>1488</v>
      </c>
    </row>
    <row r="120" spans="1:29" x14ac:dyDescent="0.2">
      <c r="A120" s="17" t="s">
        <v>43</v>
      </c>
      <c r="B120" t="str">
        <f t="shared" si="1"/>
        <v>9781786764751</v>
      </c>
      <c r="C120" s="11">
        <v>9781786764751</v>
      </c>
      <c r="D120" s="11">
        <v>9781786764782</v>
      </c>
      <c r="E120" s="11">
        <v>9781786764775</v>
      </c>
      <c r="F120" t="s">
        <v>234</v>
      </c>
      <c r="G120" t="s">
        <v>235</v>
      </c>
      <c r="H120" t="s">
        <v>385</v>
      </c>
      <c r="I120">
        <v>104</v>
      </c>
      <c r="J120" t="s">
        <v>303</v>
      </c>
      <c r="K120" s="15">
        <v>44600</v>
      </c>
      <c r="L120" t="s">
        <v>186</v>
      </c>
      <c r="M120">
        <v>150</v>
      </c>
      <c r="N120">
        <v>195</v>
      </c>
      <c r="O120">
        <v>180</v>
      </c>
      <c r="P120">
        <v>672</v>
      </c>
      <c r="Q120" t="s">
        <v>288</v>
      </c>
      <c r="R120" t="s">
        <v>1811</v>
      </c>
      <c r="S120" t="s">
        <v>548</v>
      </c>
      <c r="T120">
        <v>106341</v>
      </c>
      <c r="U120" t="s">
        <v>669</v>
      </c>
      <c r="V120" t="s">
        <v>1812</v>
      </c>
      <c r="W120" t="s">
        <v>1813</v>
      </c>
      <c r="X120" t="s">
        <v>933</v>
      </c>
      <c r="Y120" t="s">
        <v>43</v>
      </c>
      <c r="Z120" t="s">
        <v>1814</v>
      </c>
      <c r="AA120" t="s">
        <v>1815</v>
      </c>
      <c r="AB120" t="s">
        <v>1816</v>
      </c>
      <c r="AC120" t="s">
        <v>1815</v>
      </c>
    </row>
    <row r="121" spans="1:29" x14ac:dyDescent="0.2">
      <c r="A121" s="17" t="s">
        <v>43</v>
      </c>
      <c r="B121" t="str">
        <f t="shared" si="1"/>
        <v>9781786764874</v>
      </c>
      <c r="C121" s="11">
        <v>9781786764874</v>
      </c>
      <c r="D121" s="11">
        <v>9781786764904</v>
      </c>
      <c r="E121" s="11">
        <v>9781786764898</v>
      </c>
      <c r="F121" t="s">
        <v>241</v>
      </c>
      <c r="G121" t="s">
        <v>43</v>
      </c>
      <c r="H121" t="s">
        <v>385</v>
      </c>
      <c r="I121">
        <v>103</v>
      </c>
      <c r="J121" t="s">
        <v>303</v>
      </c>
      <c r="K121" s="15">
        <v>44572</v>
      </c>
      <c r="L121" t="s">
        <v>242</v>
      </c>
      <c r="M121">
        <v>150</v>
      </c>
      <c r="N121">
        <v>195</v>
      </c>
      <c r="O121">
        <v>180</v>
      </c>
      <c r="P121">
        <v>504</v>
      </c>
      <c r="Q121" t="s">
        <v>290</v>
      </c>
      <c r="R121" t="s">
        <v>1817</v>
      </c>
      <c r="S121" t="s">
        <v>2</v>
      </c>
      <c r="T121">
        <v>105977</v>
      </c>
      <c r="U121" t="s">
        <v>670</v>
      </c>
      <c r="V121" t="s">
        <v>1818</v>
      </c>
      <c r="W121" t="s">
        <v>1819</v>
      </c>
      <c r="X121" t="s">
        <v>934</v>
      </c>
      <c r="Y121" t="s">
        <v>43</v>
      </c>
      <c r="Z121" t="s">
        <v>1820</v>
      </c>
      <c r="AA121" t="s">
        <v>1265</v>
      </c>
      <c r="AB121" t="s">
        <v>1168</v>
      </c>
      <c r="AC121" t="s">
        <v>1265</v>
      </c>
    </row>
    <row r="122" spans="1:29" x14ac:dyDescent="0.2">
      <c r="A122" s="17" t="s">
        <v>43</v>
      </c>
      <c r="B122" t="str">
        <f t="shared" si="1"/>
        <v>9781801462860</v>
      </c>
      <c r="C122" s="11">
        <v>9781801462860</v>
      </c>
      <c r="D122" s="11" t="s">
        <v>43</v>
      </c>
      <c r="E122" s="11">
        <v>9781801462877</v>
      </c>
      <c r="F122" t="s">
        <v>495</v>
      </c>
      <c r="G122" t="s">
        <v>43</v>
      </c>
      <c r="H122" t="s">
        <v>386</v>
      </c>
      <c r="I122">
        <v>49</v>
      </c>
      <c r="J122" t="s">
        <v>303</v>
      </c>
      <c r="K122" s="15">
        <v>44551</v>
      </c>
      <c r="L122" t="s">
        <v>43</v>
      </c>
      <c r="M122">
        <v>37.99</v>
      </c>
      <c r="N122">
        <v>49.99</v>
      </c>
      <c r="O122">
        <v>45.99</v>
      </c>
      <c r="P122">
        <v>112</v>
      </c>
      <c r="Q122" t="s">
        <v>935</v>
      </c>
      <c r="R122" t="s">
        <v>1821</v>
      </c>
      <c r="S122" t="s">
        <v>828</v>
      </c>
      <c r="T122">
        <v>112264</v>
      </c>
      <c r="U122" t="s">
        <v>43</v>
      </c>
      <c r="V122" t="s">
        <v>1822</v>
      </c>
      <c r="W122" t="s">
        <v>43</v>
      </c>
      <c r="X122" t="s">
        <v>43</v>
      </c>
      <c r="Y122" t="s">
        <v>43</v>
      </c>
      <c r="Z122" t="s">
        <v>1823</v>
      </c>
      <c r="AA122" t="s">
        <v>1824</v>
      </c>
      <c r="AB122" t="s">
        <v>1825</v>
      </c>
      <c r="AC122" t="s">
        <v>1826</v>
      </c>
    </row>
    <row r="123" spans="1:29" x14ac:dyDescent="0.2">
      <c r="A123" s="17" t="s">
        <v>43</v>
      </c>
      <c r="B123" t="str">
        <f t="shared" si="1"/>
        <v>9781801462846</v>
      </c>
      <c r="C123" s="11">
        <v>9781801462846</v>
      </c>
      <c r="D123" s="11" t="s">
        <v>43</v>
      </c>
      <c r="E123" s="11">
        <v>9781801462853</v>
      </c>
      <c r="F123" t="s">
        <v>496</v>
      </c>
      <c r="G123" t="s">
        <v>43</v>
      </c>
      <c r="H123" t="s">
        <v>386</v>
      </c>
      <c r="I123">
        <v>48</v>
      </c>
      <c r="J123" t="s">
        <v>303</v>
      </c>
      <c r="K123" s="15">
        <v>44551</v>
      </c>
      <c r="L123" t="s">
        <v>43</v>
      </c>
      <c r="M123">
        <v>37.99</v>
      </c>
      <c r="N123">
        <v>49.99</v>
      </c>
      <c r="O123">
        <v>45.99</v>
      </c>
      <c r="P123">
        <v>120</v>
      </c>
      <c r="Q123" t="s">
        <v>497</v>
      </c>
      <c r="R123" t="s">
        <v>1827</v>
      </c>
      <c r="S123" t="s">
        <v>828</v>
      </c>
      <c r="T123">
        <v>112265</v>
      </c>
      <c r="U123" t="s">
        <v>43</v>
      </c>
      <c r="V123" t="s">
        <v>1828</v>
      </c>
      <c r="W123" t="s">
        <v>43</v>
      </c>
      <c r="X123" t="s">
        <v>43</v>
      </c>
      <c r="Y123" t="s">
        <v>43</v>
      </c>
      <c r="Z123" t="s">
        <v>1829</v>
      </c>
      <c r="AA123" t="s">
        <v>1830</v>
      </c>
      <c r="AB123" t="s">
        <v>1677</v>
      </c>
      <c r="AC123" t="s">
        <v>1831</v>
      </c>
    </row>
    <row r="124" spans="1:29" x14ac:dyDescent="0.2">
      <c r="A124" s="17" t="s">
        <v>43</v>
      </c>
      <c r="B124" t="str">
        <f t="shared" si="1"/>
        <v>9781801462808</v>
      </c>
      <c r="C124" s="11">
        <v>9781801462808</v>
      </c>
      <c r="D124" s="11" t="s">
        <v>43</v>
      </c>
      <c r="E124" s="11">
        <v>9781801462815</v>
      </c>
      <c r="F124" t="s">
        <v>498</v>
      </c>
      <c r="G124" t="s">
        <v>43</v>
      </c>
      <c r="H124" t="s">
        <v>386</v>
      </c>
      <c r="I124">
        <v>46</v>
      </c>
      <c r="J124" t="s">
        <v>303</v>
      </c>
      <c r="K124" s="15">
        <v>44544</v>
      </c>
      <c r="L124" t="s">
        <v>43</v>
      </c>
      <c r="M124">
        <v>37.99</v>
      </c>
      <c r="N124">
        <v>49.99</v>
      </c>
      <c r="O124">
        <v>45.99</v>
      </c>
      <c r="P124">
        <v>118</v>
      </c>
      <c r="Q124" t="s">
        <v>499</v>
      </c>
      <c r="R124" t="s">
        <v>1832</v>
      </c>
      <c r="S124" t="s">
        <v>828</v>
      </c>
      <c r="T124">
        <v>112079</v>
      </c>
      <c r="U124" t="s">
        <v>43</v>
      </c>
      <c r="V124" t="s">
        <v>1833</v>
      </c>
      <c r="W124" t="s">
        <v>43</v>
      </c>
      <c r="X124" t="s">
        <v>43</v>
      </c>
      <c r="Y124" t="s">
        <v>43</v>
      </c>
      <c r="Z124" t="s">
        <v>1834</v>
      </c>
      <c r="AA124" t="s">
        <v>1835</v>
      </c>
      <c r="AB124" t="s">
        <v>1836</v>
      </c>
      <c r="AC124" t="s">
        <v>1837</v>
      </c>
    </row>
    <row r="125" spans="1:29" x14ac:dyDescent="0.2">
      <c r="A125" s="17" t="s">
        <v>43</v>
      </c>
      <c r="B125" t="str">
        <f t="shared" si="1"/>
        <v>9781801462822</v>
      </c>
      <c r="C125" s="11">
        <v>9781801462822</v>
      </c>
      <c r="D125" s="11" t="s">
        <v>43</v>
      </c>
      <c r="E125" s="11">
        <v>9781801462839</v>
      </c>
      <c r="F125" t="s">
        <v>500</v>
      </c>
      <c r="G125" t="s">
        <v>43</v>
      </c>
      <c r="H125" t="s">
        <v>386</v>
      </c>
      <c r="I125">
        <v>47</v>
      </c>
      <c r="J125" t="s">
        <v>303</v>
      </c>
      <c r="K125" s="15">
        <v>44544</v>
      </c>
      <c r="L125" t="s">
        <v>43</v>
      </c>
      <c r="M125">
        <v>37.99</v>
      </c>
      <c r="N125">
        <v>49.99</v>
      </c>
      <c r="O125">
        <v>45.99</v>
      </c>
      <c r="P125">
        <v>136</v>
      </c>
      <c r="Q125" t="s">
        <v>501</v>
      </c>
      <c r="R125" t="s">
        <v>1838</v>
      </c>
      <c r="S125" t="s">
        <v>828</v>
      </c>
      <c r="T125">
        <v>112080</v>
      </c>
      <c r="U125" t="s">
        <v>43</v>
      </c>
      <c r="V125" t="s">
        <v>1839</v>
      </c>
      <c r="W125" t="s">
        <v>43</v>
      </c>
      <c r="X125" t="s">
        <v>43</v>
      </c>
      <c r="Y125" t="s">
        <v>43</v>
      </c>
      <c r="Z125" t="s">
        <v>1840</v>
      </c>
      <c r="AA125" t="s">
        <v>1841</v>
      </c>
      <c r="AB125" t="s">
        <v>1842</v>
      </c>
      <c r="AC125" t="s">
        <v>1841</v>
      </c>
    </row>
    <row r="126" spans="1:29" x14ac:dyDescent="0.2">
      <c r="A126" s="17" t="s">
        <v>43</v>
      </c>
      <c r="B126" t="str">
        <f t="shared" si="1"/>
        <v>9781786767493</v>
      </c>
      <c r="C126" s="11">
        <v>9781786767493</v>
      </c>
      <c r="D126" s="11">
        <v>9781786767523</v>
      </c>
      <c r="E126" s="11">
        <v>9781786767516</v>
      </c>
      <c r="F126" t="s">
        <v>228</v>
      </c>
      <c r="G126" t="s">
        <v>229</v>
      </c>
      <c r="H126" t="s">
        <v>385</v>
      </c>
      <c r="I126">
        <v>112</v>
      </c>
      <c r="J126" t="s">
        <v>303</v>
      </c>
      <c r="K126" s="15">
        <v>44537</v>
      </c>
      <c r="L126" t="s">
        <v>857</v>
      </c>
      <c r="M126">
        <v>150</v>
      </c>
      <c r="N126">
        <v>195</v>
      </c>
      <c r="O126">
        <v>180</v>
      </c>
      <c r="P126">
        <v>460</v>
      </c>
      <c r="Q126" t="s">
        <v>285</v>
      </c>
      <c r="R126" t="s">
        <v>1843</v>
      </c>
      <c r="S126" t="s">
        <v>814</v>
      </c>
      <c r="T126">
        <v>106532</v>
      </c>
      <c r="U126" t="s">
        <v>671</v>
      </c>
      <c r="V126" t="s">
        <v>1844</v>
      </c>
      <c r="W126" t="s">
        <v>1845</v>
      </c>
      <c r="X126" t="s">
        <v>936</v>
      </c>
      <c r="Y126" t="s">
        <v>43</v>
      </c>
      <c r="Z126" t="s">
        <v>1846</v>
      </c>
      <c r="AA126" t="s">
        <v>1847</v>
      </c>
      <c r="AB126" t="s">
        <v>1848</v>
      </c>
      <c r="AC126" t="s">
        <v>1849</v>
      </c>
    </row>
    <row r="127" spans="1:29" x14ac:dyDescent="0.2">
      <c r="A127" s="17" t="s">
        <v>43</v>
      </c>
      <c r="B127" t="str">
        <f t="shared" si="1"/>
        <v>9781786768131</v>
      </c>
      <c r="C127" s="11">
        <v>9781786768131</v>
      </c>
      <c r="D127" s="11">
        <v>9781786768162</v>
      </c>
      <c r="E127" s="11">
        <v>9781786768155</v>
      </c>
      <c r="F127" t="s">
        <v>239</v>
      </c>
      <c r="G127" t="s">
        <v>43</v>
      </c>
      <c r="H127" t="s">
        <v>385</v>
      </c>
      <c r="I127">
        <v>108</v>
      </c>
      <c r="J127" t="s">
        <v>303</v>
      </c>
      <c r="K127" s="15">
        <v>44523</v>
      </c>
      <c r="L127" t="s">
        <v>494</v>
      </c>
      <c r="M127">
        <v>150</v>
      </c>
      <c r="N127">
        <v>195</v>
      </c>
      <c r="O127">
        <v>180</v>
      </c>
      <c r="P127">
        <v>734</v>
      </c>
      <c r="Q127" t="s">
        <v>937</v>
      </c>
      <c r="R127" t="s">
        <v>1850</v>
      </c>
      <c r="S127" t="s">
        <v>549</v>
      </c>
      <c r="T127">
        <v>106382</v>
      </c>
      <c r="U127" t="s">
        <v>672</v>
      </c>
      <c r="V127" t="s">
        <v>1851</v>
      </c>
      <c r="W127" t="s">
        <v>1852</v>
      </c>
      <c r="X127" t="s">
        <v>938</v>
      </c>
      <c r="Y127" t="s">
        <v>43</v>
      </c>
      <c r="Z127" t="s">
        <v>1853</v>
      </c>
      <c r="AA127" t="s">
        <v>1854</v>
      </c>
      <c r="AB127" t="s">
        <v>1365</v>
      </c>
      <c r="AC127" t="s">
        <v>1854</v>
      </c>
    </row>
    <row r="128" spans="1:29" x14ac:dyDescent="0.2">
      <c r="A128" s="17" t="s">
        <v>43</v>
      </c>
      <c r="B128" t="str">
        <f t="shared" si="1"/>
        <v>9781801462235</v>
      </c>
      <c r="C128" s="11">
        <v>9781801462235</v>
      </c>
      <c r="D128" s="11" t="s">
        <v>43</v>
      </c>
      <c r="E128" s="11">
        <v>9781801462242</v>
      </c>
      <c r="F128" t="s">
        <v>484</v>
      </c>
      <c r="G128" t="s">
        <v>43</v>
      </c>
      <c r="H128" t="s">
        <v>386</v>
      </c>
      <c r="I128">
        <v>45</v>
      </c>
      <c r="J128" t="s">
        <v>303</v>
      </c>
      <c r="K128" s="15">
        <v>44516</v>
      </c>
      <c r="L128" t="s">
        <v>43</v>
      </c>
      <c r="M128">
        <v>37.99</v>
      </c>
      <c r="N128">
        <v>49.99</v>
      </c>
      <c r="O128">
        <v>45.99</v>
      </c>
      <c r="P128">
        <v>176</v>
      </c>
      <c r="Q128" t="s">
        <v>485</v>
      </c>
      <c r="R128" t="s">
        <v>1855</v>
      </c>
      <c r="S128" t="s">
        <v>828</v>
      </c>
      <c r="T128">
        <v>111318</v>
      </c>
      <c r="U128" t="s">
        <v>43</v>
      </c>
      <c r="V128" t="s">
        <v>1856</v>
      </c>
      <c r="W128" t="s">
        <v>43</v>
      </c>
      <c r="X128" t="s">
        <v>43</v>
      </c>
      <c r="Y128" t="s">
        <v>43</v>
      </c>
      <c r="Z128" t="s">
        <v>1857</v>
      </c>
      <c r="AA128" t="s">
        <v>1858</v>
      </c>
      <c r="AB128" t="s">
        <v>1168</v>
      </c>
      <c r="AC128" t="s">
        <v>1858</v>
      </c>
    </row>
    <row r="129" spans="1:29" x14ac:dyDescent="0.2">
      <c r="A129" s="17" t="s">
        <v>43</v>
      </c>
      <c r="B129" t="str">
        <f t="shared" si="1"/>
        <v>9781801462211</v>
      </c>
      <c r="C129" s="11">
        <v>9781801462211</v>
      </c>
      <c r="D129" s="11" t="s">
        <v>43</v>
      </c>
      <c r="E129" s="11">
        <v>9781801462228</v>
      </c>
      <c r="F129" t="s">
        <v>486</v>
      </c>
      <c r="G129" t="s">
        <v>43</v>
      </c>
      <c r="H129" t="s">
        <v>386</v>
      </c>
      <c r="I129">
        <v>44</v>
      </c>
      <c r="J129" t="s">
        <v>303</v>
      </c>
      <c r="K129" s="15">
        <v>44516</v>
      </c>
      <c r="L129" t="s">
        <v>43</v>
      </c>
      <c r="M129">
        <v>37.99</v>
      </c>
      <c r="N129">
        <v>49.99</v>
      </c>
      <c r="O129">
        <v>45.99</v>
      </c>
      <c r="P129">
        <v>138</v>
      </c>
      <c r="Q129" t="s">
        <v>487</v>
      </c>
      <c r="R129" t="s">
        <v>1859</v>
      </c>
      <c r="S129" t="s">
        <v>828</v>
      </c>
      <c r="T129">
        <v>111317</v>
      </c>
      <c r="U129" t="s">
        <v>43</v>
      </c>
      <c r="V129" t="s">
        <v>1860</v>
      </c>
      <c r="W129" t="s">
        <v>43</v>
      </c>
      <c r="X129" t="s">
        <v>43</v>
      </c>
      <c r="Y129" t="s">
        <v>43</v>
      </c>
      <c r="Z129" t="s">
        <v>1861</v>
      </c>
      <c r="AA129" t="s">
        <v>1179</v>
      </c>
      <c r="AB129" t="s">
        <v>1168</v>
      </c>
      <c r="AC129" t="s">
        <v>1179</v>
      </c>
    </row>
    <row r="130" spans="1:29" x14ac:dyDescent="0.2">
      <c r="A130" s="17" t="s">
        <v>43</v>
      </c>
      <c r="B130" t="str">
        <f t="shared" ref="B130:B136" si="2">CONCATENATE(A130,C130)</f>
        <v>9781786766014</v>
      </c>
      <c r="C130" s="11">
        <v>9781786766014</v>
      </c>
      <c r="D130" s="11">
        <v>9781786766045</v>
      </c>
      <c r="E130" s="11">
        <v>9781786766038</v>
      </c>
      <c r="F130" t="s">
        <v>238</v>
      </c>
      <c r="G130" t="s">
        <v>43</v>
      </c>
      <c r="H130" t="s">
        <v>385</v>
      </c>
      <c r="I130">
        <v>106</v>
      </c>
      <c r="J130" t="s">
        <v>303</v>
      </c>
      <c r="K130" s="15">
        <v>44488</v>
      </c>
      <c r="L130" t="s">
        <v>205</v>
      </c>
      <c r="M130">
        <v>180</v>
      </c>
      <c r="N130">
        <v>235</v>
      </c>
      <c r="O130">
        <v>215</v>
      </c>
      <c r="P130">
        <v>970</v>
      </c>
      <c r="Q130" t="s">
        <v>469</v>
      </c>
      <c r="R130" t="s">
        <v>1862</v>
      </c>
      <c r="S130" t="s">
        <v>549</v>
      </c>
      <c r="T130">
        <v>106408</v>
      </c>
      <c r="U130" t="s">
        <v>673</v>
      </c>
      <c r="V130" t="s">
        <v>1863</v>
      </c>
      <c r="W130" t="s">
        <v>1864</v>
      </c>
      <c r="X130" t="s">
        <v>939</v>
      </c>
      <c r="Y130" t="s">
        <v>43</v>
      </c>
      <c r="Z130" t="s">
        <v>1865</v>
      </c>
      <c r="AA130" t="s">
        <v>1866</v>
      </c>
      <c r="AB130" t="s">
        <v>1365</v>
      </c>
      <c r="AC130" t="s">
        <v>1867</v>
      </c>
    </row>
    <row r="131" spans="1:29" x14ac:dyDescent="0.2">
      <c r="A131" s="17" t="s">
        <v>43</v>
      </c>
      <c r="B131" t="str">
        <f t="shared" si="2"/>
        <v>9781801462112</v>
      </c>
      <c r="C131" s="11">
        <v>9781801462112</v>
      </c>
      <c r="D131" s="11" t="s">
        <v>43</v>
      </c>
      <c r="E131" s="11">
        <v>9781801462129</v>
      </c>
      <c r="F131" t="s">
        <v>470</v>
      </c>
      <c r="G131" t="s">
        <v>43</v>
      </c>
      <c r="H131" t="s">
        <v>386</v>
      </c>
      <c r="I131">
        <v>40</v>
      </c>
      <c r="J131" t="s">
        <v>303</v>
      </c>
      <c r="K131" s="15">
        <v>44453</v>
      </c>
      <c r="L131" t="s">
        <v>43</v>
      </c>
      <c r="M131">
        <v>37.99</v>
      </c>
      <c r="N131">
        <v>49.99</v>
      </c>
      <c r="O131">
        <v>45.99</v>
      </c>
      <c r="P131">
        <v>148</v>
      </c>
      <c r="Q131" t="s">
        <v>471</v>
      </c>
      <c r="R131" t="s">
        <v>1868</v>
      </c>
      <c r="S131" t="s">
        <v>828</v>
      </c>
      <c r="T131">
        <v>110303</v>
      </c>
      <c r="U131" t="s">
        <v>43</v>
      </c>
      <c r="V131" t="s">
        <v>1869</v>
      </c>
      <c r="W131" t="s">
        <v>43</v>
      </c>
      <c r="X131" t="s">
        <v>43</v>
      </c>
      <c r="Y131" t="s">
        <v>43</v>
      </c>
      <c r="Z131" t="s">
        <v>1870</v>
      </c>
      <c r="AA131" t="s">
        <v>1871</v>
      </c>
      <c r="AB131" t="s">
        <v>1872</v>
      </c>
      <c r="AC131" t="s">
        <v>1873</v>
      </c>
    </row>
    <row r="132" spans="1:29" x14ac:dyDescent="0.2">
      <c r="A132" s="17" t="s">
        <v>43</v>
      </c>
      <c r="B132" t="str">
        <f t="shared" si="2"/>
        <v>9781801462136</v>
      </c>
      <c r="C132" s="11">
        <v>9781801462136</v>
      </c>
      <c r="D132" s="11" t="s">
        <v>43</v>
      </c>
      <c r="E132" s="11">
        <v>9781801462143</v>
      </c>
      <c r="F132" t="s">
        <v>472</v>
      </c>
      <c r="G132" t="s">
        <v>43</v>
      </c>
      <c r="H132" t="s">
        <v>386</v>
      </c>
      <c r="I132">
        <v>41</v>
      </c>
      <c r="J132" t="s">
        <v>303</v>
      </c>
      <c r="K132" s="15">
        <v>44453</v>
      </c>
      <c r="L132" t="s">
        <v>43</v>
      </c>
      <c r="M132">
        <v>37.99</v>
      </c>
      <c r="N132">
        <v>49.99</v>
      </c>
      <c r="O132">
        <v>45.99</v>
      </c>
      <c r="P132">
        <v>162</v>
      </c>
      <c r="Q132" t="s">
        <v>473</v>
      </c>
      <c r="R132" t="s">
        <v>1874</v>
      </c>
      <c r="S132" t="s">
        <v>828</v>
      </c>
      <c r="T132">
        <v>110302</v>
      </c>
      <c r="U132" t="s">
        <v>43</v>
      </c>
      <c r="V132" t="s">
        <v>1875</v>
      </c>
      <c r="W132" t="s">
        <v>43</v>
      </c>
      <c r="X132" t="s">
        <v>43</v>
      </c>
      <c r="Y132" t="s">
        <v>43</v>
      </c>
      <c r="Z132" t="s">
        <v>1876</v>
      </c>
      <c r="AA132" t="s">
        <v>1877</v>
      </c>
      <c r="AB132" t="s">
        <v>1878</v>
      </c>
      <c r="AC132" t="s">
        <v>1879</v>
      </c>
    </row>
    <row r="133" spans="1:29" x14ac:dyDescent="0.2">
      <c r="A133" s="17" t="s">
        <v>43</v>
      </c>
      <c r="B133" t="str">
        <f t="shared" si="2"/>
        <v>9781801462150</v>
      </c>
      <c r="C133" s="11">
        <v>9781801462150</v>
      </c>
      <c r="D133" s="11" t="s">
        <v>43</v>
      </c>
      <c r="E133" s="11">
        <v>9781801462167</v>
      </c>
      <c r="F133" t="s">
        <v>474</v>
      </c>
      <c r="G133" t="s">
        <v>43</v>
      </c>
      <c r="H133" t="s">
        <v>386</v>
      </c>
      <c r="I133">
        <v>42</v>
      </c>
      <c r="J133" t="s">
        <v>303</v>
      </c>
      <c r="K133" s="15">
        <v>44453</v>
      </c>
      <c r="L133" t="s">
        <v>43</v>
      </c>
      <c r="M133">
        <v>37.99</v>
      </c>
      <c r="N133">
        <v>49.99</v>
      </c>
      <c r="O133">
        <v>45.99</v>
      </c>
      <c r="P133">
        <v>140</v>
      </c>
      <c r="Q133" t="s">
        <v>475</v>
      </c>
      <c r="R133" t="s">
        <v>1880</v>
      </c>
      <c r="S133" t="s">
        <v>828</v>
      </c>
      <c r="T133">
        <v>110304</v>
      </c>
      <c r="U133" t="s">
        <v>43</v>
      </c>
      <c r="V133" t="s">
        <v>1881</v>
      </c>
      <c r="W133" t="s">
        <v>43</v>
      </c>
      <c r="X133" t="s">
        <v>43</v>
      </c>
      <c r="Y133" t="s">
        <v>43</v>
      </c>
      <c r="Z133" t="s">
        <v>1882</v>
      </c>
      <c r="AA133" t="s">
        <v>1883</v>
      </c>
      <c r="AB133" t="s">
        <v>1884</v>
      </c>
      <c r="AC133" t="s">
        <v>1883</v>
      </c>
    </row>
    <row r="134" spans="1:29" x14ac:dyDescent="0.2">
      <c r="A134" s="17" t="s">
        <v>43</v>
      </c>
      <c r="B134" t="str">
        <f t="shared" si="2"/>
        <v>9781801462198</v>
      </c>
      <c r="C134" s="11">
        <v>9781801462198</v>
      </c>
      <c r="D134" s="11" t="s">
        <v>43</v>
      </c>
      <c r="E134" s="11">
        <v>9781801462204</v>
      </c>
      <c r="F134" t="s">
        <v>476</v>
      </c>
      <c r="G134" t="s">
        <v>43</v>
      </c>
      <c r="H134" t="s">
        <v>386</v>
      </c>
      <c r="I134">
        <v>43</v>
      </c>
      <c r="J134" t="s">
        <v>303</v>
      </c>
      <c r="K134" s="15">
        <v>44453</v>
      </c>
      <c r="L134" t="s">
        <v>43</v>
      </c>
      <c r="M134">
        <v>37.99</v>
      </c>
      <c r="N134">
        <v>49.99</v>
      </c>
      <c r="O134">
        <v>45.99</v>
      </c>
      <c r="P134">
        <v>100</v>
      </c>
      <c r="Q134" t="s">
        <v>477</v>
      </c>
      <c r="R134" t="s">
        <v>1885</v>
      </c>
      <c r="S134" t="s">
        <v>828</v>
      </c>
      <c r="T134">
        <v>110305</v>
      </c>
      <c r="U134" t="s">
        <v>43</v>
      </c>
      <c r="V134" t="s">
        <v>1886</v>
      </c>
      <c r="W134" t="s">
        <v>43</v>
      </c>
      <c r="X134" t="s">
        <v>43</v>
      </c>
      <c r="Y134" t="s">
        <v>43</v>
      </c>
      <c r="Z134" t="s">
        <v>1887</v>
      </c>
      <c r="AA134" t="s">
        <v>1179</v>
      </c>
      <c r="AB134" t="s">
        <v>1168</v>
      </c>
      <c r="AC134" t="s">
        <v>1179</v>
      </c>
    </row>
    <row r="135" spans="1:29" x14ac:dyDescent="0.2">
      <c r="A135" s="17" t="s">
        <v>43</v>
      </c>
      <c r="B135" t="str">
        <f t="shared" si="2"/>
        <v>9781786766205</v>
      </c>
      <c r="C135" s="11">
        <v>9781786766205</v>
      </c>
      <c r="D135" s="11">
        <v>9781786766236</v>
      </c>
      <c r="E135" s="11">
        <v>9781786766229</v>
      </c>
      <c r="F135" t="s">
        <v>240</v>
      </c>
      <c r="G135" t="s">
        <v>43</v>
      </c>
      <c r="H135" t="s">
        <v>385</v>
      </c>
      <c r="I135">
        <v>107</v>
      </c>
      <c r="J135" t="s">
        <v>303</v>
      </c>
      <c r="K135" s="15">
        <v>44453</v>
      </c>
      <c r="L135" t="s">
        <v>940</v>
      </c>
      <c r="M135">
        <v>140</v>
      </c>
      <c r="N135">
        <v>180</v>
      </c>
      <c r="O135">
        <v>170</v>
      </c>
      <c r="P135">
        <v>344</v>
      </c>
      <c r="Q135" t="s">
        <v>453</v>
      </c>
      <c r="R135" t="s">
        <v>1888</v>
      </c>
      <c r="S135" t="s">
        <v>806</v>
      </c>
      <c r="T135">
        <v>106363</v>
      </c>
      <c r="U135" t="s">
        <v>674</v>
      </c>
      <c r="V135" t="s">
        <v>1889</v>
      </c>
      <c r="W135" t="s">
        <v>1890</v>
      </c>
      <c r="X135" t="s">
        <v>941</v>
      </c>
      <c r="Y135" t="s">
        <v>43</v>
      </c>
      <c r="Z135" t="s">
        <v>1891</v>
      </c>
      <c r="AA135" t="s">
        <v>1892</v>
      </c>
      <c r="AB135" t="s">
        <v>1893</v>
      </c>
      <c r="AC135" t="s">
        <v>1894</v>
      </c>
    </row>
    <row r="136" spans="1:29" x14ac:dyDescent="0.2">
      <c r="A136" s="17" t="s">
        <v>43</v>
      </c>
      <c r="B136" t="str">
        <f t="shared" si="2"/>
        <v>9781801461719</v>
      </c>
      <c r="C136" s="11">
        <v>9781801461719</v>
      </c>
      <c r="D136" s="11" t="s">
        <v>43</v>
      </c>
      <c r="E136" s="11">
        <v>9781801461726</v>
      </c>
      <c r="F136" t="s">
        <v>454</v>
      </c>
      <c r="G136" t="s">
        <v>43</v>
      </c>
      <c r="H136" t="s">
        <v>386</v>
      </c>
      <c r="I136">
        <v>39</v>
      </c>
      <c r="J136" t="s">
        <v>303</v>
      </c>
      <c r="K136" s="15">
        <v>44425</v>
      </c>
      <c r="L136" t="s">
        <v>43</v>
      </c>
      <c r="M136">
        <v>37.99</v>
      </c>
      <c r="N136">
        <v>49.99</v>
      </c>
      <c r="O136">
        <v>45.99</v>
      </c>
      <c r="P136">
        <v>126</v>
      </c>
      <c r="Q136" t="s">
        <v>455</v>
      </c>
      <c r="R136" t="s">
        <v>1895</v>
      </c>
      <c r="S136" t="s">
        <v>456</v>
      </c>
      <c r="T136">
        <v>109465</v>
      </c>
      <c r="U136" t="s">
        <v>43</v>
      </c>
      <c r="V136" t="s">
        <v>1896</v>
      </c>
      <c r="W136" t="s">
        <v>43</v>
      </c>
      <c r="X136" t="s">
        <v>43</v>
      </c>
      <c r="Y136" t="s">
        <v>43</v>
      </c>
      <c r="Z136" t="s">
        <v>1897</v>
      </c>
      <c r="AA136" t="s">
        <v>1898</v>
      </c>
      <c r="AB136" t="s">
        <v>1899</v>
      </c>
      <c r="AC136" t="s">
        <v>1900</v>
      </c>
    </row>
    <row r="137" spans="1:29" x14ac:dyDescent="0.2">
      <c r="A137" s="17" t="s">
        <v>43</v>
      </c>
      <c r="B137" t="str">
        <f t="shared" ref="B137:B142" si="3">CONCATENATE(A137,C137)</f>
        <v>9781801461696</v>
      </c>
      <c r="C137" s="11">
        <v>9781801461696</v>
      </c>
      <c r="D137" s="11" t="s">
        <v>43</v>
      </c>
      <c r="E137" s="11">
        <v>9781801461702</v>
      </c>
      <c r="F137" t="s">
        <v>457</v>
      </c>
      <c r="G137" t="s">
        <v>43</v>
      </c>
      <c r="H137" t="s">
        <v>386</v>
      </c>
      <c r="I137">
        <v>38</v>
      </c>
      <c r="J137" t="s">
        <v>303</v>
      </c>
      <c r="K137" s="15">
        <v>44425</v>
      </c>
      <c r="L137" t="s">
        <v>43</v>
      </c>
      <c r="M137">
        <v>37.99</v>
      </c>
      <c r="N137">
        <v>49.99</v>
      </c>
      <c r="O137">
        <v>45.99</v>
      </c>
      <c r="P137">
        <v>104</v>
      </c>
      <c r="Q137" t="s">
        <v>458</v>
      </c>
      <c r="R137" t="s">
        <v>1901</v>
      </c>
      <c r="S137" t="s">
        <v>549</v>
      </c>
      <c r="T137">
        <v>109463</v>
      </c>
      <c r="U137" t="s">
        <v>43</v>
      </c>
      <c r="V137" t="s">
        <v>1902</v>
      </c>
      <c r="W137" t="s">
        <v>43</v>
      </c>
      <c r="X137" t="s">
        <v>43</v>
      </c>
      <c r="Y137" t="s">
        <v>43</v>
      </c>
      <c r="Z137" t="s">
        <v>1903</v>
      </c>
      <c r="AA137" t="s">
        <v>1904</v>
      </c>
      <c r="AB137" t="s">
        <v>1905</v>
      </c>
      <c r="AC137" t="s">
        <v>1906</v>
      </c>
    </row>
    <row r="138" spans="1:29" x14ac:dyDescent="0.2">
      <c r="A138" s="17" t="s">
        <v>43</v>
      </c>
      <c r="B138" t="str">
        <f t="shared" si="3"/>
        <v>9781801461115</v>
      </c>
      <c r="C138" s="11">
        <v>9781801461115</v>
      </c>
      <c r="D138" s="11" t="s">
        <v>43</v>
      </c>
      <c r="E138" s="11">
        <v>9781801461122</v>
      </c>
      <c r="F138" t="s">
        <v>459</v>
      </c>
      <c r="G138" t="s">
        <v>43</v>
      </c>
      <c r="H138" t="s">
        <v>386</v>
      </c>
      <c r="I138">
        <v>12</v>
      </c>
      <c r="J138" t="s">
        <v>303</v>
      </c>
      <c r="K138" s="15">
        <v>44425</v>
      </c>
      <c r="L138" t="s">
        <v>43</v>
      </c>
      <c r="M138">
        <v>37.99</v>
      </c>
      <c r="N138">
        <v>49.99</v>
      </c>
      <c r="O138">
        <v>45.99</v>
      </c>
      <c r="P138">
        <v>118</v>
      </c>
      <c r="Q138" t="s">
        <v>460</v>
      </c>
      <c r="R138" t="s">
        <v>1907</v>
      </c>
      <c r="S138" t="s">
        <v>456</v>
      </c>
      <c r="T138">
        <v>109466</v>
      </c>
      <c r="U138" t="s">
        <v>43</v>
      </c>
      <c r="V138" t="s">
        <v>1908</v>
      </c>
      <c r="W138" t="s">
        <v>43</v>
      </c>
      <c r="X138" t="s">
        <v>43</v>
      </c>
      <c r="Y138" t="s">
        <v>43</v>
      </c>
      <c r="Z138" t="s">
        <v>1909</v>
      </c>
      <c r="AA138" t="s">
        <v>1910</v>
      </c>
      <c r="AB138" t="s">
        <v>1911</v>
      </c>
      <c r="AC138" t="s">
        <v>1912</v>
      </c>
    </row>
    <row r="139" spans="1:29" x14ac:dyDescent="0.2">
      <c r="A139" s="17" t="s">
        <v>43</v>
      </c>
      <c r="B139" t="str">
        <f t="shared" si="3"/>
        <v>9781801461672</v>
      </c>
      <c r="C139" s="11">
        <v>9781801461672</v>
      </c>
      <c r="D139" s="11" t="s">
        <v>43</v>
      </c>
      <c r="E139" s="11">
        <v>9781801461689</v>
      </c>
      <c r="F139" t="s">
        <v>461</v>
      </c>
      <c r="G139" t="s">
        <v>43</v>
      </c>
      <c r="H139" t="s">
        <v>386</v>
      </c>
      <c r="I139">
        <v>37</v>
      </c>
      <c r="J139" t="s">
        <v>303</v>
      </c>
      <c r="K139" s="15">
        <v>44425</v>
      </c>
      <c r="L139" t="s">
        <v>43</v>
      </c>
      <c r="M139">
        <v>37.99</v>
      </c>
      <c r="N139">
        <v>49.99</v>
      </c>
      <c r="O139">
        <v>45.99</v>
      </c>
      <c r="P139">
        <v>112</v>
      </c>
      <c r="Q139" t="s">
        <v>942</v>
      </c>
      <c r="R139" t="s">
        <v>1913</v>
      </c>
      <c r="S139" t="s">
        <v>549</v>
      </c>
      <c r="T139">
        <v>109464</v>
      </c>
      <c r="U139" t="s">
        <v>43</v>
      </c>
      <c r="V139" t="s">
        <v>1914</v>
      </c>
      <c r="W139" t="s">
        <v>43</v>
      </c>
      <c r="X139" t="s">
        <v>43</v>
      </c>
      <c r="Y139" t="s">
        <v>43</v>
      </c>
      <c r="Z139" t="s">
        <v>1915</v>
      </c>
      <c r="AA139" t="s">
        <v>1554</v>
      </c>
      <c r="AB139" t="s">
        <v>1916</v>
      </c>
      <c r="AC139" t="s">
        <v>1430</v>
      </c>
    </row>
    <row r="140" spans="1:29" x14ac:dyDescent="0.2">
      <c r="A140" s="17" t="s">
        <v>43</v>
      </c>
      <c r="B140" t="str">
        <f t="shared" si="3"/>
        <v>9781786764676</v>
      </c>
      <c r="C140" s="11">
        <v>9781786764676</v>
      </c>
      <c r="D140" s="11">
        <v>9781786764706</v>
      </c>
      <c r="E140" s="11">
        <v>9781786764690</v>
      </c>
      <c r="F140" t="s">
        <v>250</v>
      </c>
      <c r="G140" t="s">
        <v>43</v>
      </c>
      <c r="H140" t="s">
        <v>385</v>
      </c>
      <c r="I140">
        <v>102</v>
      </c>
      <c r="J140" t="s">
        <v>303</v>
      </c>
      <c r="K140" s="15">
        <v>44397</v>
      </c>
      <c r="L140" t="s">
        <v>462</v>
      </c>
      <c r="M140">
        <v>150</v>
      </c>
      <c r="N140">
        <v>195</v>
      </c>
      <c r="O140">
        <v>180</v>
      </c>
      <c r="P140">
        <v>490</v>
      </c>
      <c r="Q140" t="s">
        <v>463</v>
      </c>
      <c r="R140" t="s">
        <v>1917</v>
      </c>
      <c r="S140" t="s">
        <v>105</v>
      </c>
      <c r="T140">
        <v>89135</v>
      </c>
      <c r="U140" t="s">
        <v>675</v>
      </c>
      <c r="V140" t="s">
        <v>1918</v>
      </c>
      <c r="W140" t="s">
        <v>1919</v>
      </c>
      <c r="X140" t="s">
        <v>943</v>
      </c>
      <c r="Y140" t="s">
        <v>43</v>
      </c>
      <c r="Z140" t="s">
        <v>1920</v>
      </c>
      <c r="AA140" t="s">
        <v>1424</v>
      </c>
      <c r="AB140" t="s">
        <v>1168</v>
      </c>
      <c r="AC140" t="s">
        <v>1424</v>
      </c>
    </row>
    <row r="141" spans="1:29" x14ac:dyDescent="0.2">
      <c r="A141" s="17" t="s">
        <v>43</v>
      </c>
      <c r="B141" t="str">
        <f t="shared" si="3"/>
        <v>9781786764393</v>
      </c>
      <c r="C141" s="11">
        <v>9781786764393</v>
      </c>
      <c r="D141" s="11">
        <v>9781786764423</v>
      </c>
      <c r="E141" s="11">
        <v>9781786764416</v>
      </c>
      <c r="F141" t="s">
        <v>246</v>
      </c>
      <c r="G141" t="s">
        <v>43</v>
      </c>
      <c r="H141" t="s">
        <v>385</v>
      </c>
      <c r="I141">
        <v>95</v>
      </c>
      <c r="J141" t="s">
        <v>303</v>
      </c>
      <c r="K141" s="15">
        <v>44397</v>
      </c>
      <c r="L141" t="s">
        <v>247</v>
      </c>
      <c r="M141">
        <v>150</v>
      </c>
      <c r="N141">
        <v>195</v>
      </c>
      <c r="O141">
        <v>180</v>
      </c>
      <c r="P141">
        <v>358</v>
      </c>
      <c r="Q141" t="s">
        <v>292</v>
      </c>
      <c r="R141" t="s">
        <v>1921</v>
      </c>
      <c r="S141" t="s">
        <v>110</v>
      </c>
      <c r="T141">
        <v>89132</v>
      </c>
      <c r="U141" t="s">
        <v>676</v>
      </c>
      <c r="V141" t="s">
        <v>1922</v>
      </c>
      <c r="W141" t="s">
        <v>1923</v>
      </c>
      <c r="X141" t="s">
        <v>944</v>
      </c>
      <c r="Y141" t="s">
        <v>43</v>
      </c>
      <c r="Z141" t="s">
        <v>1924</v>
      </c>
      <c r="AA141" t="s">
        <v>1925</v>
      </c>
      <c r="AB141" t="s">
        <v>1926</v>
      </c>
      <c r="AC141" t="s">
        <v>1925</v>
      </c>
    </row>
    <row r="142" spans="1:29" x14ac:dyDescent="0.2">
      <c r="A142" s="17" t="s">
        <v>43</v>
      </c>
      <c r="B142" t="str">
        <f t="shared" si="3"/>
        <v>9781786764263</v>
      </c>
      <c r="C142" s="11">
        <v>9781786764263</v>
      </c>
      <c r="D142" s="11">
        <v>9781786764294</v>
      </c>
      <c r="E142" s="11">
        <v>9781786764287</v>
      </c>
      <c r="F142" t="s">
        <v>248</v>
      </c>
      <c r="G142" t="s">
        <v>43</v>
      </c>
      <c r="H142" t="s">
        <v>385</v>
      </c>
      <c r="I142">
        <v>92</v>
      </c>
      <c r="J142" t="s">
        <v>303</v>
      </c>
      <c r="K142" s="15">
        <v>44369</v>
      </c>
      <c r="L142" t="s">
        <v>249</v>
      </c>
      <c r="M142">
        <v>180</v>
      </c>
      <c r="N142">
        <v>235</v>
      </c>
      <c r="O142">
        <v>215</v>
      </c>
      <c r="P142">
        <v>382</v>
      </c>
      <c r="Q142" t="s">
        <v>293</v>
      </c>
      <c r="R142" t="s">
        <v>1927</v>
      </c>
      <c r="S142" t="s">
        <v>790</v>
      </c>
      <c r="T142">
        <v>89124</v>
      </c>
      <c r="U142" t="s">
        <v>677</v>
      </c>
      <c r="V142" t="s">
        <v>1928</v>
      </c>
      <c r="W142" t="s">
        <v>1929</v>
      </c>
      <c r="X142" t="s">
        <v>945</v>
      </c>
      <c r="Y142" t="s">
        <v>43</v>
      </c>
      <c r="Z142" t="s">
        <v>1930</v>
      </c>
      <c r="AA142" t="s">
        <v>1931</v>
      </c>
      <c r="AB142" t="s">
        <v>1210</v>
      </c>
      <c r="AC142" t="s">
        <v>1678</v>
      </c>
    </row>
    <row r="143" spans="1:29" x14ac:dyDescent="0.2">
      <c r="A143" s="17" t="s">
        <v>43</v>
      </c>
      <c r="B143" t="str">
        <f t="shared" ref="B143:B165" si="4">CONCATENATE(A143,C143)</f>
        <v>9781786764638</v>
      </c>
      <c r="C143" s="11">
        <v>9781786764638</v>
      </c>
      <c r="D143" s="11">
        <v>9781786764669</v>
      </c>
      <c r="E143" s="11">
        <v>9781786764652</v>
      </c>
      <c r="F143" t="s">
        <v>243</v>
      </c>
      <c r="G143" t="s">
        <v>43</v>
      </c>
      <c r="H143" t="s">
        <v>385</v>
      </c>
      <c r="I143">
        <v>101</v>
      </c>
      <c r="J143" t="s">
        <v>303</v>
      </c>
      <c r="K143" s="15">
        <v>44362</v>
      </c>
      <c r="L143" t="s">
        <v>244</v>
      </c>
      <c r="M143">
        <v>150</v>
      </c>
      <c r="N143">
        <v>195</v>
      </c>
      <c r="O143">
        <v>180</v>
      </c>
      <c r="P143">
        <v>256</v>
      </c>
      <c r="Q143" t="s">
        <v>395</v>
      </c>
      <c r="R143" t="s">
        <v>1932</v>
      </c>
      <c r="S143" t="s">
        <v>110</v>
      </c>
      <c r="T143">
        <v>89136</v>
      </c>
      <c r="U143" t="s">
        <v>678</v>
      </c>
      <c r="V143" t="s">
        <v>1933</v>
      </c>
      <c r="W143" t="s">
        <v>1934</v>
      </c>
      <c r="X143" t="s">
        <v>946</v>
      </c>
      <c r="Y143" t="s">
        <v>43</v>
      </c>
      <c r="Z143" t="s">
        <v>1935</v>
      </c>
      <c r="AA143" t="s">
        <v>1936</v>
      </c>
      <c r="AB143" t="s">
        <v>1168</v>
      </c>
      <c r="AC143" t="s">
        <v>1936</v>
      </c>
    </row>
    <row r="144" spans="1:29" x14ac:dyDescent="0.2">
      <c r="A144" s="17" t="s">
        <v>43</v>
      </c>
      <c r="B144" t="str">
        <f t="shared" si="4"/>
        <v>9781801461634</v>
      </c>
      <c r="C144" s="11">
        <v>9781801461634</v>
      </c>
      <c r="D144" s="11" t="s">
        <v>43</v>
      </c>
      <c r="E144" s="11">
        <v>9781801461641</v>
      </c>
      <c r="F144" t="s">
        <v>419</v>
      </c>
      <c r="G144" t="s">
        <v>43</v>
      </c>
      <c r="H144" t="s">
        <v>386</v>
      </c>
      <c r="I144">
        <v>35</v>
      </c>
      <c r="J144" t="s">
        <v>303</v>
      </c>
      <c r="K144" s="15">
        <v>44362</v>
      </c>
      <c r="L144" t="s">
        <v>43</v>
      </c>
      <c r="M144">
        <v>37.99</v>
      </c>
      <c r="N144">
        <v>49.99</v>
      </c>
      <c r="O144">
        <v>45.99</v>
      </c>
      <c r="P144">
        <v>136</v>
      </c>
      <c r="Q144" t="s">
        <v>420</v>
      </c>
      <c r="R144" t="s">
        <v>1937</v>
      </c>
      <c r="S144" t="s">
        <v>828</v>
      </c>
      <c r="T144">
        <v>108630</v>
      </c>
      <c r="U144" t="s">
        <v>43</v>
      </c>
      <c r="V144" t="s">
        <v>1938</v>
      </c>
      <c r="W144" t="s">
        <v>43</v>
      </c>
      <c r="X144" t="s">
        <v>43</v>
      </c>
      <c r="Y144" t="s">
        <v>43</v>
      </c>
      <c r="Z144" t="s">
        <v>1939</v>
      </c>
      <c r="AA144" t="s">
        <v>1940</v>
      </c>
      <c r="AB144" t="s">
        <v>1941</v>
      </c>
      <c r="AC144" t="s">
        <v>1942</v>
      </c>
    </row>
    <row r="145" spans="1:29" x14ac:dyDescent="0.2">
      <c r="A145" s="17" t="s">
        <v>43</v>
      </c>
      <c r="B145" t="str">
        <f t="shared" si="4"/>
        <v>9781801461610</v>
      </c>
      <c r="C145" s="11">
        <v>9781801461610</v>
      </c>
      <c r="D145" s="11" t="s">
        <v>43</v>
      </c>
      <c r="E145" s="11">
        <v>9781801461627</v>
      </c>
      <c r="F145" t="s">
        <v>421</v>
      </c>
      <c r="G145" t="s">
        <v>43</v>
      </c>
      <c r="H145" t="s">
        <v>386</v>
      </c>
      <c r="I145">
        <v>34</v>
      </c>
      <c r="J145" t="s">
        <v>303</v>
      </c>
      <c r="K145" s="15">
        <v>44362</v>
      </c>
      <c r="L145" t="s">
        <v>43</v>
      </c>
      <c r="M145">
        <v>37.99</v>
      </c>
      <c r="N145">
        <v>49.99</v>
      </c>
      <c r="O145">
        <v>45.99</v>
      </c>
      <c r="P145">
        <v>152</v>
      </c>
      <c r="Q145" t="s">
        <v>533</v>
      </c>
      <c r="R145" t="s">
        <v>1943</v>
      </c>
      <c r="S145" t="s">
        <v>828</v>
      </c>
      <c r="T145">
        <v>108629</v>
      </c>
      <c r="U145" t="s">
        <v>43</v>
      </c>
      <c r="V145" t="s">
        <v>1944</v>
      </c>
      <c r="W145" t="s">
        <v>43</v>
      </c>
      <c r="X145" t="s">
        <v>43</v>
      </c>
      <c r="Y145" t="s">
        <v>43</v>
      </c>
      <c r="Z145" t="s">
        <v>1945</v>
      </c>
      <c r="AA145" t="s">
        <v>1946</v>
      </c>
      <c r="AB145" t="s">
        <v>1947</v>
      </c>
      <c r="AC145" t="s">
        <v>1946</v>
      </c>
    </row>
    <row r="146" spans="1:29" x14ac:dyDescent="0.2">
      <c r="A146" s="17" t="s">
        <v>43</v>
      </c>
      <c r="B146" t="str">
        <f t="shared" si="4"/>
        <v>9781801461597</v>
      </c>
      <c r="C146" s="11">
        <v>9781801461597</v>
      </c>
      <c r="D146" s="11" t="s">
        <v>43</v>
      </c>
      <c r="E146" s="11">
        <v>9781801461603</v>
      </c>
      <c r="F146" t="s">
        <v>422</v>
      </c>
      <c r="G146" t="s">
        <v>43</v>
      </c>
      <c r="H146" t="s">
        <v>386</v>
      </c>
      <c r="I146">
        <v>33</v>
      </c>
      <c r="J146" t="s">
        <v>303</v>
      </c>
      <c r="K146" s="15">
        <v>44362</v>
      </c>
      <c r="L146" t="s">
        <v>43</v>
      </c>
      <c r="M146">
        <v>37.99</v>
      </c>
      <c r="N146">
        <v>49.99</v>
      </c>
      <c r="O146">
        <v>45.99</v>
      </c>
      <c r="P146">
        <v>172</v>
      </c>
      <c r="Q146" t="s">
        <v>423</v>
      </c>
      <c r="R146" t="s">
        <v>1948</v>
      </c>
      <c r="S146" t="s">
        <v>828</v>
      </c>
      <c r="T146">
        <v>108628</v>
      </c>
      <c r="U146" t="s">
        <v>43</v>
      </c>
      <c r="V146" t="s">
        <v>1949</v>
      </c>
      <c r="W146" t="s">
        <v>43</v>
      </c>
      <c r="X146" t="s">
        <v>43</v>
      </c>
      <c r="Y146" t="s">
        <v>43</v>
      </c>
      <c r="Z146" t="s">
        <v>1950</v>
      </c>
      <c r="AA146" t="s">
        <v>1951</v>
      </c>
      <c r="AB146" t="s">
        <v>1952</v>
      </c>
      <c r="AC146" t="s">
        <v>1953</v>
      </c>
    </row>
    <row r="147" spans="1:29" x14ac:dyDescent="0.2">
      <c r="A147" s="17" t="s">
        <v>43</v>
      </c>
      <c r="B147" t="str">
        <f t="shared" si="4"/>
        <v>9781801460637</v>
      </c>
      <c r="C147" s="11">
        <v>9781801460637</v>
      </c>
      <c r="D147" s="11" t="s">
        <v>43</v>
      </c>
      <c r="E147" s="11">
        <v>9781801460644</v>
      </c>
      <c r="F147" t="s">
        <v>424</v>
      </c>
      <c r="G147" t="s">
        <v>43</v>
      </c>
      <c r="H147" t="s">
        <v>386</v>
      </c>
      <c r="I147">
        <v>22</v>
      </c>
      <c r="J147" t="s">
        <v>303</v>
      </c>
      <c r="K147" s="15">
        <v>44362</v>
      </c>
      <c r="L147" t="s">
        <v>43</v>
      </c>
      <c r="M147">
        <v>37.99</v>
      </c>
      <c r="N147">
        <v>49.99</v>
      </c>
      <c r="O147">
        <v>45.99</v>
      </c>
      <c r="P147">
        <v>180</v>
      </c>
      <c r="Q147" t="s">
        <v>425</v>
      </c>
      <c r="R147" t="s">
        <v>1954</v>
      </c>
      <c r="S147" t="s">
        <v>828</v>
      </c>
      <c r="T147">
        <v>108632</v>
      </c>
      <c r="U147" t="s">
        <v>43</v>
      </c>
      <c r="V147" t="s">
        <v>1955</v>
      </c>
      <c r="W147" t="s">
        <v>43</v>
      </c>
      <c r="X147" t="s">
        <v>43</v>
      </c>
      <c r="Y147" t="s">
        <v>43</v>
      </c>
      <c r="Z147" t="s">
        <v>1956</v>
      </c>
      <c r="AA147" t="s">
        <v>1957</v>
      </c>
      <c r="AB147" t="s">
        <v>1916</v>
      </c>
      <c r="AC147" t="s">
        <v>1957</v>
      </c>
    </row>
    <row r="148" spans="1:29" x14ac:dyDescent="0.2">
      <c r="A148" s="17" t="s">
        <v>43</v>
      </c>
      <c r="B148" t="str">
        <f t="shared" si="4"/>
        <v>9781801461658</v>
      </c>
      <c r="C148" s="11">
        <v>9781801461658</v>
      </c>
      <c r="D148" s="11" t="s">
        <v>43</v>
      </c>
      <c r="E148" s="11">
        <v>9781801461665</v>
      </c>
      <c r="F148" t="s">
        <v>426</v>
      </c>
      <c r="G148" t="s">
        <v>43</v>
      </c>
      <c r="H148" t="s">
        <v>386</v>
      </c>
      <c r="I148">
        <v>36</v>
      </c>
      <c r="J148" t="s">
        <v>303</v>
      </c>
      <c r="K148" s="15">
        <v>44362</v>
      </c>
      <c r="L148" t="s">
        <v>43</v>
      </c>
      <c r="M148">
        <v>37.99</v>
      </c>
      <c r="N148">
        <v>49.99</v>
      </c>
      <c r="O148">
        <v>45.99</v>
      </c>
      <c r="P148">
        <v>134</v>
      </c>
      <c r="Q148" t="s">
        <v>427</v>
      </c>
      <c r="R148" t="s">
        <v>1958</v>
      </c>
      <c r="S148" t="s">
        <v>828</v>
      </c>
      <c r="T148">
        <v>108631</v>
      </c>
      <c r="U148" t="s">
        <v>43</v>
      </c>
      <c r="V148" t="s">
        <v>1959</v>
      </c>
      <c r="W148" t="s">
        <v>43</v>
      </c>
      <c r="X148" t="s">
        <v>43</v>
      </c>
      <c r="Y148" t="s">
        <v>43</v>
      </c>
      <c r="Z148" t="s">
        <v>1960</v>
      </c>
      <c r="AA148" t="s">
        <v>1961</v>
      </c>
      <c r="AB148" t="s">
        <v>1962</v>
      </c>
      <c r="AC148" t="s">
        <v>1961</v>
      </c>
    </row>
    <row r="149" spans="1:29" x14ac:dyDescent="0.2">
      <c r="A149" s="17" t="s">
        <v>43</v>
      </c>
      <c r="B149" t="str">
        <f t="shared" si="4"/>
        <v>9781801460798</v>
      </c>
      <c r="C149" s="11">
        <v>9781801460798</v>
      </c>
      <c r="D149" s="11" t="s">
        <v>43</v>
      </c>
      <c r="E149" s="11">
        <v>9781801460804</v>
      </c>
      <c r="F149" t="s">
        <v>428</v>
      </c>
      <c r="G149" t="s">
        <v>43</v>
      </c>
      <c r="H149" t="s">
        <v>386</v>
      </c>
      <c r="I149">
        <v>29</v>
      </c>
      <c r="J149" t="s">
        <v>303</v>
      </c>
      <c r="K149" s="15">
        <v>44362</v>
      </c>
      <c r="L149" t="s">
        <v>43</v>
      </c>
      <c r="M149">
        <v>37.99</v>
      </c>
      <c r="N149">
        <v>49.99</v>
      </c>
      <c r="O149">
        <v>45.99</v>
      </c>
      <c r="P149">
        <v>98</v>
      </c>
      <c r="Q149" t="s">
        <v>429</v>
      </c>
      <c r="R149" t="s">
        <v>1963</v>
      </c>
      <c r="S149" t="s">
        <v>828</v>
      </c>
      <c r="T149">
        <v>108627</v>
      </c>
      <c r="U149" t="s">
        <v>43</v>
      </c>
      <c r="V149" t="s">
        <v>1964</v>
      </c>
      <c r="W149" t="s">
        <v>43</v>
      </c>
      <c r="X149" t="s">
        <v>43</v>
      </c>
      <c r="Y149" t="s">
        <v>43</v>
      </c>
      <c r="Z149" t="s">
        <v>1965</v>
      </c>
      <c r="AA149" t="s">
        <v>1966</v>
      </c>
      <c r="AB149" t="s">
        <v>1911</v>
      </c>
      <c r="AC149" t="s">
        <v>1967</v>
      </c>
    </row>
    <row r="150" spans="1:29" x14ac:dyDescent="0.2">
      <c r="A150" s="17" t="s">
        <v>43</v>
      </c>
      <c r="B150" t="str">
        <f t="shared" si="4"/>
        <v>9781786764799</v>
      </c>
      <c r="C150" s="11">
        <v>9781786764799</v>
      </c>
      <c r="D150" s="11">
        <v>9781786764829</v>
      </c>
      <c r="E150" s="11">
        <v>9781786764812</v>
      </c>
      <c r="F150" t="s">
        <v>245</v>
      </c>
      <c r="G150" t="s">
        <v>43</v>
      </c>
      <c r="H150" t="s">
        <v>385</v>
      </c>
      <c r="I150">
        <v>81</v>
      </c>
      <c r="J150" t="s">
        <v>303</v>
      </c>
      <c r="K150" s="15">
        <v>44327</v>
      </c>
      <c r="L150" t="s">
        <v>416</v>
      </c>
      <c r="M150">
        <v>145</v>
      </c>
      <c r="N150">
        <v>190</v>
      </c>
      <c r="O150">
        <v>175</v>
      </c>
      <c r="P150">
        <v>380</v>
      </c>
      <c r="Q150" t="s">
        <v>291</v>
      </c>
      <c r="R150" t="s">
        <v>1968</v>
      </c>
      <c r="S150" t="s">
        <v>15</v>
      </c>
      <c r="T150">
        <v>105791</v>
      </c>
      <c r="U150" t="s">
        <v>679</v>
      </c>
      <c r="V150" t="s">
        <v>1969</v>
      </c>
      <c r="W150" t="s">
        <v>1970</v>
      </c>
      <c r="X150" t="s">
        <v>947</v>
      </c>
      <c r="Y150" t="s">
        <v>43</v>
      </c>
      <c r="Z150" t="s">
        <v>1971</v>
      </c>
      <c r="AA150" t="s">
        <v>1972</v>
      </c>
      <c r="AB150" t="s">
        <v>1406</v>
      </c>
      <c r="AC150" t="s">
        <v>1407</v>
      </c>
    </row>
    <row r="151" spans="1:29" x14ac:dyDescent="0.2">
      <c r="A151" s="17" t="s">
        <v>43</v>
      </c>
      <c r="B151" t="str">
        <f t="shared" si="4"/>
        <v>9781786764478</v>
      </c>
      <c r="C151" s="11">
        <v>9781786764478</v>
      </c>
      <c r="D151" s="11">
        <v>9781786764508</v>
      </c>
      <c r="E151" s="11">
        <v>9781786764492</v>
      </c>
      <c r="F151" t="s">
        <v>251</v>
      </c>
      <c r="G151" t="s">
        <v>43</v>
      </c>
      <c r="H151" t="s">
        <v>385</v>
      </c>
      <c r="I151">
        <v>97</v>
      </c>
      <c r="J151" t="s">
        <v>303</v>
      </c>
      <c r="K151" s="15">
        <v>44306</v>
      </c>
      <c r="L151" t="s">
        <v>252</v>
      </c>
      <c r="M151">
        <v>150</v>
      </c>
      <c r="N151">
        <v>195</v>
      </c>
      <c r="O151">
        <v>180</v>
      </c>
      <c r="P151">
        <v>494</v>
      </c>
      <c r="Q151" t="s">
        <v>294</v>
      </c>
      <c r="R151" t="s">
        <v>1973</v>
      </c>
      <c r="S151" t="s">
        <v>551</v>
      </c>
      <c r="T151">
        <v>89126</v>
      </c>
      <c r="U151" t="s">
        <v>680</v>
      </c>
      <c r="V151" t="s">
        <v>1974</v>
      </c>
      <c r="W151" t="s">
        <v>1975</v>
      </c>
      <c r="X151" t="s">
        <v>948</v>
      </c>
      <c r="Y151" t="s">
        <v>43</v>
      </c>
      <c r="Z151" t="s">
        <v>1976</v>
      </c>
      <c r="AA151" t="s">
        <v>1977</v>
      </c>
      <c r="AB151" t="s">
        <v>1406</v>
      </c>
      <c r="AC151" t="s">
        <v>1977</v>
      </c>
    </row>
    <row r="152" spans="1:29" x14ac:dyDescent="0.2">
      <c r="A152" s="17" t="s">
        <v>43</v>
      </c>
      <c r="B152" t="str">
        <f t="shared" si="4"/>
        <v>9781801460651</v>
      </c>
      <c r="C152" s="11">
        <v>9781801460651</v>
      </c>
      <c r="D152" s="11" t="s">
        <v>43</v>
      </c>
      <c r="E152" s="11">
        <v>9781801460668</v>
      </c>
      <c r="F152" t="s">
        <v>396</v>
      </c>
      <c r="G152" t="s">
        <v>43</v>
      </c>
      <c r="H152" t="s">
        <v>386</v>
      </c>
      <c r="I152">
        <v>23</v>
      </c>
      <c r="J152" t="s">
        <v>303</v>
      </c>
      <c r="K152" s="15">
        <v>44299</v>
      </c>
      <c r="L152" t="s">
        <v>43</v>
      </c>
      <c r="M152">
        <v>37.99</v>
      </c>
      <c r="N152">
        <v>49.99</v>
      </c>
      <c r="O152">
        <v>45.99</v>
      </c>
      <c r="P152">
        <v>134</v>
      </c>
      <c r="Q152" t="s">
        <v>397</v>
      </c>
      <c r="R152" t="s">
        <v>1978</v>
      </c>
      <c r="S152" t="s">
        <v>552</v>
      </c>
      <c r="T152">
        <v>107955</v>
      </c>
      <c r="U152" t="s">
        <v>43</v>
      </c>
      <c r="V152" t="s">
        <v>1979</v>
      </c>
      <c r="W152" t="s">
        <v>43</v>
      </c>
      <c r="X152" t="s">
        <v>43</v>
      </c>
      <c r="Y152" t="s">
        <v>43</v>
      </c>
      <c r="Z152" t="s">
        <v>1980</v>
      </c>
      <c r="AA152" t="s">
        <v>1981</v>
      </c>
      <c r="AB152" t="s">
        <v>1982</v>
      </c>
      <c r="AC152" t="s">
        <v>1983</v>
      </c>
    </row>
    <row r="153" spans="1:29" x14ac:dyDescent="0.2">
      <c r="A153" s="17" t="s">
        <v>43</v>
      </c>
      <c r="B153" t="str">
        <f t="shared" si="4"/>
        <v>9781801460576</v>
      </c>
      <c r="C153" s="11">
        <v>9781801460576</v>
      </c>
      <c r="D153" s="11" t="s">
        <v>43</v>
      </c>
      <c r="E153" s="11">
        <v>9781801460583</v>
      </c>
      <c r="F153" t="s">
        <v>398</v>
      </c>
      <c r="G153" t="s">
        <v>43</v>
      </c>
      <c r="H153" t="s">
        <v>386</v>
      </c>
      <c r="I153">
        <v>19</v>
      </c>
      <c r="J153" t="s">
        <v>303</v>
      </c>
      <c r="K153" s="15">
        <v>44299</v>
      </c>
      <c r="L153" t="s">
        <v>43</v>
      </c>
      <c r="M153">
        <v>37.99</v>
      </c>
      <c r="N153">
        <v>49.99</v>
      </c>
      <c r="O153">
        <v>45.99</v>
      </c>
      <c r="P153">
        <v>138</v>
      </c>
      <c r="Q153" t="s">
        <v>399</v>
      </c>
      <c r="R153" t="s">
        <v>1984</v>
      </c>
      <c r="S153" t="s">
        <v>816</v>
      </c>
      <c r="T153">
        <v>107956</v>
      </c>
      <c r="U153" t="s">
        <v>43</v>
      </c>
      <c r="V153" t="s">
        <v>1985</v>
      </c>
      <c r="W153" t="s">
        <v>43</v>
      </c>
      <c r="X153" t="s">
        <v>43</v>
      </c>
      <c r="Y153" t="s">
        <v>43</v>
      </c>
      <c r="Z153" t="s">
        <v>1986</v>
      </c>
      <c r="AA153" t="s">
        <v>1977</v>
      </c>
      <c r="AB153" t="s">
        <v>1911</v>
      </c>
      <c r="AC153" t="s">
        <v>1977</v>
      </c>
    </row>
    <row r="154" spans="1:29" x14ac:dyDescent="0.2">
      <c r="A154" s="17" t="s">
        <v>43</v>
      </c>
      <c r="B154" t="str">
        <f t="shared" si="4"/>
        <v>9781801460750</v>
      </c>
      <c r="C154" s="11">
        <v>9781801460750</v>
      </c>
      <c r="D154" s="11" t="s">
        <v>43</v>
      </c>
      <c r="E154" s="11">
        <v>9781801460767</v>
      </c>
      <c r="F154" t="s">
        <v>400</v>
      </c>
      <c r="G154" t="s">
        <v>43</v>
      </c>
      <c r="H154" t="s">
        <v>386</v>
      </c>
      <c r="I154">
        <v>27</v>
      </c>
      <c r="J154" t="s">
        <v>303</v>
      </c>
      <c r="K154" s="15">
        <v>44299</v>
      </c>
      <c r="L154" t="s">
        <v>43</v>
      </c>
      <c r="M154">
        <v>37.99</v>
      </c>
      <c r="N154">
        <v>49.99</v>
      </c>
      <c r="O154">
        <v>45.99</v>
      </c>
      <c r="P154">
        <v>158</v>
      </c>
      <c r="Q154" t="s">
        <v>401</v>
      </c>
      <c r="R154" t="s">
        <v>1987</v>
      </c>
      <c r="S154" t="s">
        <v>816</v>
      </c>
      <c r="T154">
        <v>107957</v>
      </c>
      <c r="U154" t="s">
        <v>43</v>
      </c>
      <c r="V154" t="s">
        <v>1988</v>
      </c>
      <c r="W154" t="s">
        <v>43</v>
      </c>
      <c r="X154" t="s">
        <v>43</v>
      </c>
      <c r="Y154" t="s">
        <v>43</v>
      </c>
      <c r="Z154" t="s">
        <v>1989</v>
      </c>
      <c r="AA154" t="s">
        <v>1977</v>
      </c>
      <c r="AB154" t="s">
        <v>1911</v>
      </c>
      <c r="AC154" t="s">
        <v>1977</v>
      </c>
    </row>
    <row r="155" spans="1:29" x14ac:dyDescent="0.2">
      <c r="A155" s="17" t="s">
        <v>43</v>
      </c>
      <c r="B155" t="str">
        <f t="shared" si="4"/>
        <v>9781801460774</v>
      </c>
      <c r="C155" s="11">
        <v>9781801460774</v>
      </c>
      <c r="D155" s="11" t="s">
        <v>43</v>
      </c>
      <c r="E155" s="11">
        <v>9781801460781</v>
      </c>
      <c r="F155" t="s">
        <v>402</v>
      </c>
      <c r="G155" t="s">
        <v>43</v>
      </c>
      <c r="H155" t="s">
        <v>386</v>
      </c>
      <c r="I155">
        <v>28</v>
      </c>
      <c r="J155" t="s">
        <v>303</v>
      </c>
      <c r="K155" s="15">
        <v>44292</v>
      </c>
      <c r="L155" t="s">
        <v>43</v>
      </c>
      <c r="M155">
        <v>37.99</v>
      </c>
      <c r="N155">
        <v>49.99</v>
      </c>
      <c r="O155">
        <v>45.99</v>
      </c>
      <c r="P155">
        <v>166</v>
      </c>
      <c r="Q155" t="s">
        <v>403</v>
      </c>
      <c r="R155" t="s">
        <v>1990</v>
      </c>
      <c r="S155" t="s">
        <v>549</v>
      </c>
      <c r="T155">
        <v>107954</v>
      </c>
      <c r="U155" t="s">
        <v>43</v>
      </c>
      <c r="V155" t="s">
        <v>1991</v>
      </c>
      <c r="W155" t="s">
        <v>43</v>
      </c>
      <c r="X155" t="s">
        <v>43</v>
      </c>
      <c r="Y155" t="s">
        <v>43</v>
      </c>
      <c r="Z155" t="s">
        <v>1992</v>
      </c>
      <c r="AA155" t="s">
        <v>1993</v>
      </c>
      <c r="AB155" t="s">
        <v>1994</v>
      </c>
      <c r="AC155" t="s">
        <v>1995</v>
      </c>
    </row>
    <row r="156" spans="1:29" x14ac:dyDescent="0.2">
      <c r="A156" s="17" t="s">
        <v>43</v>
      </c>
      <c r="B156" t="str">
        <f t="shared" si="4"/>
        <v>9781801460712</v>
      </c>
      <c r="C156" s="11">
        <v>9781801460712</v>
      </c>
      <c r="D156" s="11" t="s">
        <v>43</v>
      </c>
      <c r="E156" s="11">
        <v>9781801460729</v>
      </c>
      <c r="F156" t="s">
        <v>404</v>
      </c>
      <c r="G156" t="s">
        <v>43</v>
      </c>
      <c r="H156" t="s">
        <v>386</v>
      </c>
      <c r="I156">
        <v>10</v>
      </c>
      <c r="J156" t="s">
        <v>303</v>
      </c>
      <c r="K156" s="15">
        <v>44292</v>
      </c>
      <c r="L156" t="s">
        <v>43</v>
      </c>
      <c r="M156">
        <v>37.99</v>
      </c>
      <c r="N156">
        <v>49.99</v>
      </c>
      <c r="O156">
        <v>45.99</v>
      </c>
      <c r="P156">
        <v>106</v>
      </c>
      <c r="Q156" t="s">
        <v>405</v>
      </c>
      <c r="R156" t="s">
        <v>1996</v>
      </c>
      <c r="S156" t="s">
        <v>828</v>
      </c>
      <c r="T156">
        <v>107958</v>
      </c>
      <c r="U156" t="s">
        <v>43</v>
      </c>
      <c r="V156" t="s">
        <v>1997</v>
      </c>
      <c r="W156" t="s">
        <v>43</v>
      </c>
      <c r="X156" t="s">
        <v>43</v>
      </c>
      <c r="Y156" t="s">
        <v>43</v>
      </c>
      <c r="Z156" t="s">
        <v>1998</v>
      </c>
      <c r="AA156" t="s">
        <v>1867</v>
      </c>
      <c r="AB156" t="s">
        <v>1905</v>
      </c>
      <c r="AC156" t="s">
        <v>1957</v>
      </c>
    </row>
    <row r="157" spans="1:29" x14ac:dyDescent="0.2">
      <c r="A157" s="17" t="s">
        <v>43</v>
      </c>
      <c r="B157" t="str">
        <f t="shared" si="4"/>
        <v>9781786764515</v>
      </c>
      <c r="C157" s="11">
        <v>9781786764515</v>
      </c>
      <c r="D157" s="11">
        <v>9781786764546</v>
      </c>
      <c r="E157" s="11">
        <v>9781786764539</v>
      </c>
      <c r="F157" t="s">
        <v>253</v>
      </c>
      <c r="G157" t="s">
        <v>254</v>
      </c>
      <c r="H157" t="s">
        <v>385</v>
      </c>
      <c r="I157">
        <v>100</v>
      </c>
      <c r="J157" t="s">
        <v>303</v>
      </c>
      <c r="K157" s="15">
        <v>44278</v>
      </c>
      <c r="L157" t="s">
        <v>255</v>
      </c>
      <c r="M157">
        <v>160</v>
      </c>
      <c r="N157">
        <v>210</v>
      </c>
      <c r="O157">
        <v>190</v>
      </c>
      <c r="P157">
        <v>352</v>
      </c>
      <c r="Q157" t="s">
        <v>295</v>
      </c>
      <c r="R157" t="s">
        <v>1999</v>
      </c>
      <c r="S157" t="s">
        <v>551</v>
      </c>
      <c r="T157">
        <v>89127</v>
      </c>
      <c r="U157" t="s">
        <v>681</v>
      </c>
      <c r="V157" t="s">
        <v>2000</v>
      </c>
      <c r="W157" t="s">
        <v>2001</v>
      </c>
      <c r="X157" t="s">
        <v>949</v>
      </c>
      <c r="Y157" t="s">
        <v>43</v>
      </c>
      <c r="Z157" t="s">
        <v>2002</v>
      </c>
      <c r="AA157" t="s">
        <v>2003</v>
      </c>
      <c r="AB157" t="s">
        <v>1406</v>
      </c>
      <c r="AC157" t="s">
        <v>2004</v>
      </c>
    </row>
    <row r="158" spans="1:29" x14ac:dyDescent="0.2">
      <c r="A158" s="17" t="s">
        <v>43</v>
      </c>
      <c r="B158" t="str">
        <f t="shared" si="4"/>
        <v>9781801460613</v>
      </c>
      <c r="C158" s="11">
        <v>9781801460613</v>
      </c>
      <c r="D158" s="11" t="s">
        <v>43</v>
      </c>
      <c r="E158" s="11">
        <v>9781801460620</v>
      </c>
      <c r="F158" t="s">
        <v>256</v>
      </c>
      <c r="G158" t="s">
        <v>43</v>
      </c>
      <c r="H158" t="s">
        <v>386</v>
      </c>
      <c r="I158">
        <v>21</v>
      </c>
      <c r="J158" t="s">
        <v>303</v>
      </c>
      <c r="K158" s="15">
        <v>44264</v>
      </c>
      <c r="L158" t="s">
        <v>43</v>
      </c>
      <c r="M158">
        <v>37.99</v>
      </c>
      <c r="N158">
        <v>49.99</v>
      </c>
      <c r="O158">
        <v>45.99</v>
      </c>
      <c r="P158">
        <v>134</v>
      </c>
      <c r="Q158" t="s">
        <v>296</v>
      </c>
      <c r="R158" t="s">
        <v>2005</v>
      </c>
      <c r="S158" t="s">
        <v>828</v>
      </c>
      <c r="T158">
        <v>107655</v>
      </c>
      <c r="U158" t="s">
        <v>43</v>
      </c>
      <c r="V158" t="s">
        <v>2006</v>
      </c>
      <c r="W158" t="s">
        <v>43</v>
      </c>
      <c r="X158" t="s">
        <v>43</v>
      </c>
      <c r="Y158" t="s">
        <v>43</v>
      </c>
      <c r="Z158" t="s">
        <v>2007</v>
      </c>
      <c r="AA158" t="s">
        <v>2008</v>
      </c>
      <c r="AB158" t="s">
        <v>1677</v>
      </c>
      <c r="AC158" t="s">
        <v>2009</v>
      </c>
    </row>
    <row r="159" spans="1:29" x14ac:dyDescent="0.2">
      <c r="A159" s="17" t="s">
        <v>43</v>
      </c>
      <c r="B159" t="str">
        <f t="shared" si="4"/>
        <v>9781801460590</v>
      </c>
      <c r="C159" s="11">
        <v>9781801460590</v>
      </c>
      <c r="D159" s="11" t="s">
        <v>43</v>
      </c>
      <c r="E159" s="11">
        <v>9781801460606</v>
      </c>
      <c r="F159" t="s">
        <v>257</v>
      </c>
      <c r="G159" t="s">
        <v>43</v>
      </c>
      <c r="H159" t="s">
        <v>386</v>
      </c>
      <c r="I159">
        <v>20</v>
      </c>
      <c r="J159" t="s">
        <v>303</v>
      </c>
      <c r="K159" s="15">
        <v>44264</v>
      </c>
      <c r="L159" t="s">
        <v>43</v>
      </c>
      <c r="M159">
        <v>37.99</v>
      </c>
      <c r="N159">
        <v>49.99</v>
      </c>
      <c r="O159">
        <v>45.99</v>
      </c>
      <c r="P159">
        <v>138</v>
      </c>
      <c r="Q159" t="s">
        <v>297</v>
      </c>
      <c r="R159" t="s">
        <v>2010</v>
      </c>
      <c r="S159" t="s">
        <v>828</v>
      </c>
      <c r="T159">
        <v>107656</v>
      </c>
      <c r="U159" t="s">
        <v>43</v>
      </c>
      <c r="V159" t="s">
        <v>2011</v>
      </c>
      <c r="W159" t="s">
        <v>43</v>
      </c>
      <c r="X159" t="s">
        <v>43</v>
      </c>
      <c r="Y159" t="s">
        <v>43</v>
      </c>
      <c r="Z159" t="s">
        <v>2012</v>
      </c>
      <c r="AA159" t="s">
        <v>2013</v>
      </c>
      <c r="AB159" t="s">
        <v>1836</v>
      </c>
      <c r="AC159" t="s">
        <v>2014</v>
      </c>
    </row>
    <row r="160" spans="1:29" x14ac:dyDescent="0.2">
      <c r="A160" s="17" t="s">
        <v>43</v>
      </c>
      <c r="B160" t="str">
        <f t="shared" si="4"/>
        <v>9781801460675</v>
      </c>
      <c r="C160" s="11">
        <v>9781801460675</v>
      </c>
      <c r="D160" s="11" t="s">
        <v>43</v>
      </c>
      <c r="E160" s="11">
        <v>9781801460682</v>
      </c>
      <c r="F160" t="s">
        <v>259</v>
      </c>
      <c r="G160" t="s">
        <v>43</v>
      </c>
      <c r="H160" t="s">
        <v>386</v>
      </c>
      <c r="I160">
        <v>24</v>
      </c>
      <c r="J160" t="s">
        <v>303</v>
      </c>
      <c r="K160" s="15">
        <v>44264</v>
      </c>
      <c r="L160" t="s">
        <v>43</v>
      </c>
      <c r="M160">
        <v>37.99</v>
      </c>
      <c r="N160">
        <v>49.99</v>
      </c>
      <c r="O160">
        <v>45.99</v>
      </c>
      <c r="P160">
        <v>190</v>
      </c>
      <c r="Q160" t="s">
        <v>299</v>
      </c>
      <c r="R160" t="s">
        <v>2015</v>
      </c>
      <c r="S160" t="s">
        <v>828</v>
      </c>
      <c r="T160">
        <v>107659</v>
      </c>
      <c r="U160" t="s">
        <v>43</v>
      </c>
      <c r="V160" t="s">
        <v>2016</v>
      </c>
      <c r="W160" t="s">
        <v>43</v>
      </c>
      <c r="X160" t="s">
        <v>43</v>
      </c>
      <c r="Y160" t="s">
        <v>43</v>
      </c>
      <c r="Z160" t="s">
        <v>2017</v>
      </c>
      <c r="AA160" t="s">
        <v>2018</v>
      </c>
      <c r="AB160" t="s">
        <v>1905</v>
      </c>
      <c r="AC160" t="s">
        <v>1772</v>
      </c>
    </row>
    <row r="161" spans="1:29" x14ac:dyDescent="0.2">
      <c r="A161" s="17" t="s">
        <v>43</v>
      </c>
      <c r="B161" t="str">
        <f t="shared" si="4"/>
        <v>9781801460699</v>
      </c>
      <c r="C161" s="11">
        <v>9781801460699</v>
      </c>
      <c r="D161" s="11" t="s">
        <v>43</v>
      </c>
      <c r="E161" s="11">
        <v>9781801460705</v>
      </c>
      <c r="F161" t="s">
        <v>258</v>
      </c>
      <c r="G161" t="s">
        <v>43</v>
      </c>
      <c r="H161" t="s">
        <v>386</v>
      </c>
      <c r="I161">
        <v>25</v>
      </c>
      <c r="J161" t="s">
        <v>303</v>
      </c>
      <c r="K161" s="15">
        <v>44257</v>
      </c>
      <c r="L161" t="s">
        <v>43</v>
      </c>
      <c r="M161">
        <v>37.99</v>
      </c>
      <c r="N161">
        <v>49.99</v>
      </c>
      <c r="O161">
        <v>45.99</v>
      </c>
      <c r="P161">
        <v>120</v>
      </c>
      <c r="Q161" t="s">
        <v>298</v>
      </c>
      <c r="R161" t="s">
        <v>2019</v>
      </c>
      <c r="S161" t="s">
        <v>828</v>
      </c>
      <c r="T161">
        <v>107657</v>
      </c>
      <c r="U161" t="s">
        <v>43</v>
      </c>
      <c r="V161" t="s">
        <v>2020</v>
      </c>
      <c r="W161" t="s">
        <v>43</v>
      </c>
      <c r="X161" t="s">
        <v>43</v>
      </c>
      <c r="Y161" t="s">
        <v>43</v>
      </c>
      <c r="Z161" t="s">
        <v>2021</v>
      </c>
      <c r="AA161" t="s">
        <v>2022</v>
      </c>
      <c r="AB161" t="s">
        <v>2023</v>
      </c>
      <c r="AC161" t="s">
        <v>2024</v>
      </c>
    </row>
    <row r="162" spans="1:29" x14ac:dyDescent="0.2">
      <c r="A162" s="17" t="s">
        <v>43</v>
      </c>
      <c r="B162" t="str">
        <f t="shared" si="4"/>
        <v>9781786764355</v>
      </c>
      <c r="C162" s="11">
        <v>9781786764355</v>
      </c>
      <c r="D162" s="11">
        <v>9781786764386</v>
      </c>
      <c r="E162" s="11">
        <v>9781786764379</v>
      </c>
      <c r="F162" t="s">
        <v>260</v>
      </c>
      <c r="G162" t="s">
        <v>43</v>
      </c>
      <c r="H162" t="s">
        <v>385</v>
      </c>
      <c r="I162">
        <v>94</v>
      </c>
      <c r="J162" t="s">
        <v>303</v>
      </c>
      <c r="K162" s="15">
        <v>44250</v>
      </c>
      <c r="L162" t="s">
        <v>261</v>
      </c>
      <c r="M162">
        <v>160</v>
      </c>
      <c r="N162">
        <v>210</v>
      </c>
      <c r="O162">
        <v>190</v>
      </c>
      <c r="P162">
        <v>442</v>
      </c>
      <c r="Q162" t="s">
        <v>300</v>
      </c>
      <c r="R162" t="s">
        <v>2025</v>
      </c>
      <c r="S162" t="s">
        <v>130</v>
      </c>
      <c r="T162">
        <v>89123</v>
      </c>
      <c r="U162" t="s">
        <v>682</v>
      </c>
      <c r="V162" t="s">
        <v>2026</v>
      </c>
      <c r="W162" t="s">
        <v>2027</v>
      </c>
      <c r="X162" t="s">
        <v>950</v>
      </c>
      <c r="Y162" t="s">
        <v>43</v>
      </c>
      <c r="Z162" t="s">
        <v>2028</v>
      </c>
      <c r="AA162" t="s">
        <v>2029</v>
      </c>
      <c r="AB162" t="s">
        <v>2030</v>
      </c>
      <c r="AC162" t="s">
        <v>2031</v>
      </c>
    </row>
    <row r="163" spans="1:29" x14ac:dyDescent="0.2">
      <c r="A163" s="17" t="s">
        <v>43</v>
      </c>
      <c r="B163" t="str">
        <f t="shared" si="4"/>
        <v>9781786764591</v>
      </c>
      <c r="C163" s="11">
        <v>9781786764591</v>
      </c>
      <c r="D163" s="11">
        <v>9781786764621</v>
      </c>
      <c r="E163" s="11">
        <v>9781786764614</v>
      </c>
      <c r="F163" t="s">
        <v>262</v>
      </c>
      <c r="G163" t="s">
        <v>43</v>
      </c>
      <c r="H163" t="s">
        <v>385</v>
      </c>
      <c r="I163">
        <v>98</v>
      </c>
      <c r="J163" t="s">
        <v>303</v>
      </c>
      <c r="K163" s="15">
        <v>44250</v>
      </c>
      <c r="L163" t="s">
        <v>263</v>
      </c>
      <c r="M163">
        <v>150</v>
      </c>
      <c r="N163">
        <v>195</v>
      </c>
      <c r="O163">
        <v>180</v>
      </c>
      <c r="P163">
        <v>274</v>
      </c>
      <c r="Q163" t="s">
        <v>301</v>
      </c>
      <c r="R163" t="s">
        <v>2032</v>
      </c>
      <c r="S163" t="s">
        <v>105</v>
      </c>
      <c r="T163">
        <v>89134</v>
      </c>
      <c r="U163" t="s">
        <v>683</v>
      </c>
      <c r="V163" t="s">
        <v>2033</v>
      </c>
      <c r="W163" t="s">
        <v>2034</v>
      </c>
      <c r="X163" t="s">
        <v>951</v>
      </c>
      <c r="Y163" t="s">
        <v>43</v>
      </c>
      <c r="Z163" t="s">
        <v>2035</v>
      </c>
      <c r="AA163" t="s">
        <v>1424</v>
      </c>
      <c r="AB163" t="s">
        <v>1168</v>
      </c>
      <c r="AC163" t="s">
        <v>1424</v>
      </c>
    </row>
    <row r="164" spans="1:29" x14ac:dyDescent="0.2">
      <c r="A164" s="17" t="s">
        <v>43</v>
      </c>
      <c r="B164" t="str">
        <f t="shared" si="4"/>
        <v>9781786764430</v>
      </c>
      <c r="C164" s="11">
        <v>9781786764430</v>
      </c>
      <c r="D164" s="11">
        <v>9781786764461</v>
      </c>
      <c r="E164" s="11">
        <v>9781786764454</v>
      </c>
      <c r="F164" t="s">
        <v>264</v>
      </c>
      <c r="G164" t="s">
        <v>43</v>
      </c>
      <c r="H164" t="s">
        <v>385</v>
      </c>
      <c r="I164">
        <v>96</v>
      </c>
      <c r="J164" t="s">
        <v>303</v>
      </c>
      <c r="K164" s="15">
        <v>44243</v>
      </c>
      <c r="L164" t="s">
        <v>265</v>
      </c>
      <c r="M164">
        <v>150</v>
      </c>
      <c r="N164">
        <v>195</v>
      </c>
      <c r="O164">
        <v>180</v>
      </c>
      <c r="P164">
        <v>594</v>
      </c>
      <c r="Q164" t="s">
        <v>302</v>
      </c>
      <c r="R164" t="s">
        <v>2036</v>
      </c>
      <c r="S164" t="s">
        <v>2</v>
      </c>
      <c r="T164">
        <v>89133</v>
      </c>
      <c r="U164" t="s">
        <v>684</v>
      </c>
      <c r="V164" t="s">
        <v>2037</v>
      </c>
      <c r="W164" t="s">
        <v>2038</v>
      </c>
      <c r="X164" t="s">
        <v>952</v>
      </c>
      <c r="Y164" t="s">
        <v>43</v>
      </c>
      <c r="Z164" t="s">
        <v>2039</v>
      </c>
      <c r="AA164" t="s">
        <v>1265</v>
      </c>
      <c r="AB164" t="s">
        <v>1168</v>
      </c>
      <c r="AC164" t="s">
        <v>1265</v>
      </c>
    </row>
    <row r="165" spans="1:29" x14ac:dyDescent="0.2">
      <c r="A165" s="17" t="s">
        <v>43</v>
      </c>
      <c r="B165" t="str">
        <f t="shared" si="4"/>
        <v>9781801460101</v>
      </c>
      <c r="C165" s="11">
        <v>9781801460101</v>
      </c>
      <c r="D165" s="11" t="s">
        <v>43</v>
      </c>
      <c r="E165" s="11">
        <v>9781801460118</v>
      </c>
      <c r="F165" t="s">
        <v>266</v>
      </c>
      <c r="G165" t="s">
        <v>43</v>
      </c>
      <c r="H165" t="s">
        <v>386</v>
      </c>
      <c r="I165">
        <v>13</v>
      </c>
      <c r="J165" t="s">
        <v>303</v>
      </c>
      <c r="K165" s="15">
        <v>44222</v>
      </c>
      <c r="L165" t="s">
        <v>43</v>
      </c>
      <c r="M165">
        <v>37.99</v>
      </c>
      <c r="N165">
        <v>49.99</v>
      </c>
      <c r="O165">
        <v>45.99</v>
      </c>
      <c r="P165">
        <v>92</v>
      </c>
      <c r="Q165" t="s">
        <v>304</v>
      </c>
      <c r="R165" t="s">
        <v>2040</v>
      </c>
      <c r="S165" t="s">
        <v>828</v>
      </c>
      <c r="T165">
        <v>107370</v>
      </c>
      <c r="U165" t="s">
        <v>43</v>
      </c>
      <c r="V165" t="s">
        <v>2041</v>
      </c>
      <c r="W165" t="s">
        <v>43</v>
      </c>
      <c r="X165" t="s">
        <v>43</v>
      </c>
      <c r="Y165" t="s">
        <v>43</v>
      </c>
      <c r="Z165" t="s">
        <v>2042</v>
      </c>
      <c r="AA165" t="s">
        <v>2043</v>
      </c>
      <c r="AB165" t="s">
        <v>1168</v>
      </c>
      <c r="AC165" t="s">
        <v>1418</v>
      </c>
    </row>
    <row r="166" spans="1:29" x14ac:dyDescent="0.2">
      <c r="A166" s="17" t="s">
        <v>43</v>
      </c>
      <c r="B166" t="str">
        <f t="shared" ref="B166:B169" si="5">CONCATENATE(A166,C166)</f>
        <v>9781801460125</v>
      </c>
      <c r="C166" s="11">
        <v>9781801460125</v>
      </c>
      <c r="D166" s="11" t="s">
        <v>43</v>
      </c>
      <c r="E166" s="11">
        <v>9781801460132</v>
      </c>
      <c r="F166" t="s">
        <v>267</v>
      </c>
      <c r="G166" t="s">
        <v>43</v>
      </c>
      <c r="H166" t="s">
        <v>386</v>
      </c>
      <c r="I166">
        <v>14</v>
      </c>
      <c r="J166" t="s">
        <v>303</v>
      </c>
      <c r="K166" s="15">
        <v>44222</v>
      </c>
      <c r="L166" t="s">
        <v>43</v>
      </c>
      <c r="M166">
        <v>37.99</v>
      </c>
      <c r="N166">
        <v>49.99</v>
      </c>
      <c r="O166">
        <v>45.99</v>
      </c>
      <c r="P166">
        <v>140</v>
      </c>
      <c r="Q166" t="s">
        <v>305</v>
      </c>
      <c r="R166" t="s">
        <v>2044</v>
      </c>
      <c r="S166" t="s">
        <v>828</v>
      </c>
      <c r="T166">
        <v>107369</v>
      </c>
      <c r="U166" t="s">
        <v>43</v>
      </c>
      <c r="V166" t="s">
        <v>2045</v>
      </c>
      <c r="W166" t="s">
        <v>43</v>
      </c>
      <c r="X166" t="s">
        <v>43</v>
      </c>
      <c r="Y166" t="s">
        <v>43</v>
      </c>
      <c r="Z166" t="s">
        <v>2046</v>
      </c>
      <c r="AA166" t="s">
        <v>1418</v>
      </c>
      <c r="AB166" t="s">
        <v>1168</v>
      </c>
      <c r="AC166" t="s">
        <v>1418</v>
      </c>
    </row>
    <row r="167" spans="1:29" x14ac:dyDescent="0.2">
      <c r="A167" s="17" t="s">
        <v>43</v>
      </c>
      <c r="B167" t="str">
        <f t="shared" si="5"/>
        <v>9781801460163</v>
      </c>
      <c r="C167" s="11">
        <v>9781801460163</v>
      </c>
      <c r="D167" s="11" t="s">
        <v>43</v>
      </c>
      <c r="E167" s="11">
        <v>9781801460170</v>
      </c>
      <c r="F167" t="s">
        <v>268</v>
      </c>
      <c r="G167" t="s">
        <v>43</v>
      </c>
      <c r="H167" t="s">
        <v>386</v>
      </c>
      <c r="I167">
        <v>16</v>
      </c>
      <c r="J167" t="s">
        <v>303</v>
      </c>
      <c r="K167" s="15">
        <v>44222</v>
      </c>
      <c r="L167" t="s">
        <v>43</v>
      </c>
      <c r="M167">
        <v>37.99</v>
      </c>
      <c r="N167">
        <v>49.99</v>
      </c>
      <c r="O167">
        <v>45.99</v>
      </c>
      <c r="P167">
        <v>122</v>
      </c>
      <c r="Q167" t="s">
        <v>306</v>
      </c>
      <c r="R167" t="s">
        <v>2047</v>
      </c>
      <c r="S167" t="s">
        <v>828</v>
      </c>
      <c r="T167">
        <v>107371</v>
      </c>
      <c r="U167" t="s">
        <v>43</v>
      </c>
      <c r="V167" t="s">
        <v>2048</v>
      </c>
      <c r="W167" t="s">
        <v>43</v>
      </c>
      <c r="X167" t="s">
        <v>43</v>
      </c>
      <c r="Y167" t="s">
        <v>43</v>
      </c>
      <c r="Z167" t="s">
        <v>2049</v>
      </c>
      <c r="AA167" t="s">
        <v>1169</v>
      </c>
      <c r="AB167" t="s">
        <v>1168</v>
      </c>
      <c r="AC167" t="s">
        <v>1169</v>
      </c>
    </row>
    <row r="168" spans="1:29" x14ac:dyDescent="0.2">
      <c r="A168" s="17" t="s">
        <v>43</v>
      </c>
      <c r="B168" t="str">
        <f t="shared" si="5"/>
        <v>9781801460149</v>
      </c>
      <c r="C168" s="11">
        <v>9781801460149</v>
      </c>
      <c r="D168" s="11" t="s">
        <v>43</v>
      </c>
      <c r="E168" s="11">
        <v>9781801460156</v>
      </c>
      <c r="F168" t="s">
        <v>269</v>
      </c>
      <c r="G168" t="s">
        <v>43</v>
      </c>
      <c r="H168" t="s">
        <v>386</v>
      </c>
      <c r="I168">
        <v>15</v>
      </c>
      <c r="J168" t="s">
        <v>303</v>
      </c>
      <c r="K168" s="15">
        <v>44222</v>
      </c>
      <c r="L168" t="s">
        <v>43</v>
      </c>
      <c r="M168">
        <v>37.99</v>
      </c>
      <c r="N168">
        <v>49.99</v>
      </c>
      <c r="O168">
        <v>45.99</v>
      </c>
      <c r="P168">
        <v>86</v>
      </c>
      <c r="Q168" t="s">
        <v>307</v>
      </c>
      <c r="R168" t="s">
        <v>2050</v>
      </c>
      <c r="S168" t="s">
        <v>828</v>
      </c>
      <c r="T168">
        <v>107372</v>
      </c>
      <c r="U168" t="s">
        <v>43</v>
      </c>
      <c r="V168" t="s">
        <v>2051</v>
      </c>
      <c r="W168" t="s">
        <v>43</v>
      </c>
      <c r="X168" t="s">
        <v>43</v>
      </c>
      <c r="Y168" t="s">
        <v>43</v>
      </c>
      <c r="Z168" t="s">
        <v>2052</v>
      </c>
      <c r="AA168" t="s">
        <v>1418</v>
      </c>
      <c r="AB168" t="s">
        <v>1168</v>
      </c>
      <c r="AC168" t="s">
        <v>2043</v>
      </c>
    </row>
    <row r="169" spans="1:29" x14ac:dyDescent="0.2">
      <c r="A169" s="17" t="s">
        <v>43</v>
      </c>
      <c r="B169" t="str">
        <f t="shared" si="5"/>
        <v>9781786763600</v>
      </c>
      <c r="C169" s="11">
        <v>9781786763600</v>
      </c>
      <c r="D169" s="11">
        <v>9781786763631</v>
      </c>
      <c r="E169" s="11">
        <v>9781786763624</v>
      </c>
      <c r="F169" t="s">
        <v>157</v>
      </c>
      <c r="G169" t="s">
        <v>43</v>
      </c>
      <c r="H169" t="s">
        <v>385</v>
      </c>
      <c r="I169">
        <v>90</v>
      </c>
      <c r="J169" t="s">
        <v>303</v>
      </c>
      <c r="K169" s="15">
        <v>44215</v>
      </c>
      <c r="L169" t="s">
        <v>158</v>
      </c>
      <c r="M169">
        <v>180</v>
      </c>
      <c r="N169">
        <v>235</v>
      </c>
      <c r="O169">
        <v>215</v>
      </c>
      <c r="P169">
        <v>686</v>
      </c>
      <c r="Q169" t="s">
        <v>308</v>
      </c>
      <c r="R169" t="s">
        <v>2053</v>
      </c>
      <c r="S169" t="s">
        <v>551</v>
      </c>
      <c r="T169">
        <v>89122</v>
      </c>
      <c r="U169" t="s">
        <v>685</v>
      </c>
      <c r="V169" t="s">
        <v>2054</v>
      </c>
      <c r="W169" t="s">
        <v>2055</v>
      </c>
      <c r="X169" t="s">
        <v>953</v>
      </c>
      <c r="Y169" t="s">
        <v>43</v>
      </c>
      <c r="Z169" t="s">
        <v>2056</v>
      </c>
      <c r="AA169" t="s">
        <v>1977</v>
      </c>
      <c r="AB169" t="s">
        <v>1406</v>
      </c>
      <c r="AC169" t="s">
        <v>1977</v>
      </c>
    </row>
    <row r="170" spans="1:29" x14ac:dyDescent="0.2">
      <c r="A170" s="17" t="s">
        <v>43</v>
      </c>
      <c r="B170" t="str">
        <f t="shared" ref="B170:B171" si="6">CONCATENATE(A170,C170)</f>
        <v>9781786769732</v>
      </c>
      <c r="C170" s="11">
        <v>9781786769732</v>
      </c>
      <c r="D170" s="11" t="s">
        <v>43</v>
      </c>
      <c r="E170" s="11">
        <v>9781786769749</v>
      </c>
      <c r="F170" t="s">
        <v>270</v>
      </c>
      <c r="G170" t="s">
        <v>43</v>
      </c>
      <c r="H170" t="s">
        <v>386</v>
      </c>
      <c r="I170">
        <v>11</v>
      </c>
      <c r="J170" t="s">
        <v>303</v>
      </c>
      <c r="K170" s="15">
        <v>44180</v>
      </c>
      <c r="L170" t="s">
        <v>43</v>
      </c>
      <c r="M170">
        <v>37.99</v>
      </c>
      <c r="N170">
        <v>49.99</v>
      </c>
      <c r="O170">
        <v>45.99</v>
      </c>
      <c r="P170">
        <v>138</v>
      </c>
      <c r="Q170" t="s">
        <v>309</v>
      </c>
      <c r="R170" t="s">
        <v>2057</v>
      </c>
      <c r="S170" t="s">
        <v>828</v>
      </c>
      <c r="T170">
        <v>106929</v>
      </c>
      <c r="U170" t="s">
        <v>43</v>
      </c>
      <c r="V170" t="s">
        <v>2058</v>
      </c>
      <c r="W170" t="s">
        <v>43</v>
      </c>
      <c r="X170" t="s">
        <v>43</v>
      </c>
      <c r="Y170" t="s">
        <v>43</v>
      </c>
      <c r="Z170" t="s">
        <v>2059</v>
      </c>
      <c r="AA170" t="s">
        <v>2060</v>
      </c>
      <c r="AB170" t="s">
        <v>2061</v>
      </c>
      <c r="AC170" t="s">
        <v>2062</v>
      </c>
    </row>
    <row r="171" spans="1:29" x14ac:dyDescent="0.2">
      <c r="A171" s="17" t="s">
        <v>43</v>
      </c>
      <c r="B171" t="str">
        <f t="shared" si="6"/>
        <v>9781786769275</v>
      </c>
      <c r="C171" s="11">
        <v>9781786769275</v>
      </c>
      <c r="D171" s="11" t="s">
        <v>43</v>
      </c>
      <c r="E171" s="11">
        <v>9781786769282</v>
      </c>
      <c r="F171" t="s">
        <v>271</v>
      </c>
      <c r="G171" t="s">
        <v>43</v>
      </c>
      <c r="H171" t="s">
        <v>386</v>
      </c>
      <c r="I171">
        <v>5</v>
      </c>
      <c r="J171" t="s">
        <v>303</v>
      </c>
      <c r="K171" s="15">
        <v>44173</v>
      </c>
      <c r="L171" t="s">
        <v>43</v>
      </c>
      <c r="M171">
        <v>37.99</v>
      </c>
      <c r="N171">
        <v>49.99</v>
      </c>
      <c r="O171">
        <v>45.99</v>
      </c>
      <c r="P171">
        <v>90</v>
      </c>
      <c r="Q171" t="s">
        <v>310</v>
      </c>
      <c r="R171" t="s">
        <v>2063</v>
      </c>
      <c r="S171" t="s">
        <v>828</v>
      </c>
      <c r="T171">
        <v>106325</v>
      </c>
      <c r="U171" t="s">
        <v>686</v>
      </c>
      <c r="V171" t="s">
        <v>2064</v>
      </c>
      <c r="W171" t="s">
        <v>43</v>
      </c>
      <c r="X171" t="s">
        <v>43</v>
      </c>
      <c r="Y171" t="s">
        <v>43</v>
      </c>
      <c r="Z171" t="s">
        <v>2065</v>
      </c>
      <c r="AA171" t="s">
        <v>1648</v>
      </c>
      <c r="AB171" t="s">
        <v>2066</v>
      </c>
      <c r="AC171" t="s">
        <v>1650</v>
      </c>
    </row>
    <row r="172" spans="1:29" x14ac:dyDescent="0.2">
      <c r="A172" s="17" t="s">
        <v>43</v>
      </c>
      <c r="B172" t="str">
        <f t="shared" ref="B172:B190" si="7">CONCATENATE(A172,C172)</f>
        <v>9781786769336</v>
      </c>
      <c r="C172" s="11">
        <v>9781786769336</v>
      </c>
      <c r="D172" s="11" t="s">
        <v>43</v>
      </c>
      <c r="E172" s="11">
        <v>9781786769343</v>
      </c>
      <c r="F172" t="s">
        <v>272</v>
      </c>
      <c r="G172" t="s">
        <v>43</v>
      </c>
      <c r="H172" t="s">
        <v>386</v>
      </c>
      <c r="I172">
        <v>8</v>
      </c>
      <c r="J172" t="s">
        <v>303</v>
      </c>
      <c r="K172" s="15">
        <v>44173</v>
      </c>
      <c r="L172" t="s">
        <v>43</v>
      </c>
      <c r="M172">
        <v>37.99</v>
      </c>
      <c r="N172">
        <v>49.99</v>
      </c>
      <c r="O172">
        <v>45.99</v>
      </c>
      <c r="P172">
        <v>92</v>
      </c>
      <c r="Q172" t="s">
        <v>311</v>
      </c>
      <c r="R172" t="s">
        <v>2067</v>
      </c>
      <c r="S172" t="s">
        <v>828</v>
      </c>
      <c r="T172">
        <v>106328</v>
      </c>
      <c r="U172" t="s">
        <v>43</v>
      </c>
      <c r="V172" t="s">
        <v>2068</v>
      </c>
      <c r="W172" t="s">
        <v>43</v>
      </c>
      <c r="X172" t="s">
        <v>43</v>
      </c>
      <c r="Y172" t="s">
        <v>43</v>
      </c>
      <c r="Z172" t="s">
        <v>2069</v>
      </c>
      <c r="AA172" t="s">
        <v>1961</v>
      </c>
      <c r="AB172" t="s">
        <v>1168</v>
      </c>
      <c r="AC172" t="s">
        <v>1961</v>
      </c>
    </row>
    <row r="173" spans="1:29" x14ac:dyDescent="0.2">
      <c r="A173" s="17" t="s">
        <v>43</v>
      </c>
      <c r="B173" t="str">
        <f t="shared" si="7"/>
        <v>9781786769299</v>
      </c>
      <c r="C173" s="11">
        <v>9781786769299</v>
      </c>
      <c r="D173" s="11" t="s">
        <v>43</v>
      </c>
      <c r="E173" s="11">
        <v>9781786769305</v>
      </c>
      <c r="F173" t="s">
        <v>273</v>
      </c>
      <c r="G173" t="s">
        <v>43</v>
      </c>
      <c r="H173" t="s">
        <v>386</v>
      </c>
      <c r="I173">
        <v>7</v>
      </c>
      <c r="J173" t="s">
        <v>303</v>
      </c>
      <c r="K173" s="15">
        <v>44173</v>
      </c>
      <c r="L173" t="s">
        <v>43</v>
      </c>
      <c r="M173">
        <v>37.99</v>
      </c>
      <c r="N173">
        <v>49.99</v>
      </c>
      <c r="O173">
        <v>45.99</v>
      </c>
      <c r="P173">
        <v>96</v>
      </c>
      <c r="Q173" t="s">
        <v>312</v>
      </c>
      <c r="R173" t="s">
        <v>2070</v>
      </c>
      <c r="S173" t="s">
        <v>828</v>
      </c>
      <c r="T173">
        <v>106326</v>
      </c>
      <c r="U173" t="s">
        <v>43</v>
      </c>
      <c r="V173" t="s">
        <v>2071</v>
      </c>
      <c r="W173" t="s">
        <v>43</v>
      </c>
      <c r="X173" t="s">
        <v>43</v>
      </c>
      <c r="Y173" t="s">
        <v>43</v>
      </c>
      <c r="Z173" t="s">
        <v>2072</v>
      </c>
      <c r="AA173" t="s">
        <v>1961</v>
      </c>
      <c r="AB173" t="s">
        <v>1168</v>
      </c>
      <c r="AC173" t="s">
        <v>1961</v>
      </c>
    </row>
    <row r="174" spans="1:29" x14ac:dyDescent="0.2">
      <c r="A174" s="17" t="s">
        <v>43</v>
      </c>
      <c r="B174" t="str">
        <f t="shared" si="7"/>
        <v>9781786769312</v>
      </c>
      <c r="C174" s="11">
        <v>9781786769312</v>
      </c>
      <c r="D174" s="11" t="s">
        <v>43</v>
      </c>
      <c r="E174" s="11">
        <v>9781786769329</v>
      </c>
      <c r="F174" t="s">
        <v>274</v>
      </c>
      <c r="G174" t="s">
        <v>43</v>
      </c>
      <c r="H174" t="s">
        <v>386</v>
      </c>
      <c r="I174">
        <v>6</v>
      </c>
      <c r="J174" t="s">
        <v>303</v>
      </c>
      <c r="K174" s="15">
        <v>44173</v>
      </c>
      <c r="L174" t="s">
        <v>43</v>
      </c>
      <c r="M174">
        <v>37.99</v>
      </c>
      <c r="N174">
        <v>49.99</v>
      </c>
      <c r="O174">
        <v>45.99</v>
      </c>
      <c r="P174">
        <v>132</v>
      </c>
      <c r="Q174" t="s">
        <v>313</v>
      </c>
      <c r="R174" t="s">
        <v>2073</v>
      </c>
      <c r="S174" t="s">
        <v>828</v>
      </c>
      <c r="T174">
        <v>106327</v>
      </c>
      <c r="U174" t="s">
        <v>43</v>
      </c>
      <c r="V174" t="s">
        <v>2074</v>
      </c>
      <c r="W174" t="s">
        <v>43</v>
      </c>
      <c r="X174" t="s">
        <v>43</v>
      </c>
      <c r="Y174" t="s">
        <v>43</v>
      </c>
      <c r="Z174" t="s">
        <v>2075</v>
      </c>
      <c r="AA174" t="s">
        <v>1961</v>
      </c>
      <c r="AB174" t="s">
        <v>1168</v>
      </c>
      <c r="AC174" t="s">
        <v>1961</v>
      </c>
    </row>
    <row r="175" spans="1:29" x14ac:dyDescent="0.2">
      <c r="A175" s="17" t="s">
        <v>43</v>
      </c>
      <c r="B175" t="str">
        <f t="shared" si="7"/>
        <v>9781786769244</v>
      </c>
      <c r="C175" s="11">
        <v>9781786769244</v>
      </c>
      <c r="D175" s="11" t="s">
        <v>43</v>
      </c>
      <c r="E175" s="11">
        <v>9781786769251</v>
      </c>
      <c r="F175" t="s">
        <v>275</v>
      </c>
      <c r="G175" t="s">
        <v>43</v>
      </c>
      <c r="H175" t="s">
        <v>386</v>
      </c>
      <c r="I175">
        <v>4</v>
      </c>
      <c r="J175" t="s">
        <v>303</v>
      </c>
      <c r="K175" s="15">
        <v>44173</v>
      </c>
      <c r="L175" t="s">
        <v>43</v>
      </c>
      <c r="M175">
        <v>37.99</v>
      </c>
      <c r="N175">
        <v>49.99</v>
      </c>
      <c r="O175">
        <v>45.99</v>
      </c>
      <c r="P175">
        <v>106</v>
      </c>
      <c r="Q175" t="s">
        <v>314</v>
      </c>
      <c r="R175" t="s">
        <v>2076</v>
      </c>
      <c r="S175" t="s">
        <v>828</v>
      </c>
      <c r="T175">
        <v>106324</v>
      </c>
      <c r="U175" t="s">
        <v>43</v>
      </c>
      <c r="V175" t="s">
        <v>2077</v>
      </c>
      <c r="W175" t="s">
        <v>43</v>
      </c>
      <c r="X175" t="s">
        <v>43</v>
      </c>
      <c r="Y175" t="s">
        <v>43</v>
      </c>
      <c r="Z175" t="s">
        <v>2078</v>
      </c>
      <c r="AA175" t="s">
        <v>2079</v>
      </c>
      <c r="AB175" t="s">
        <v>2080</v>
      </c>
      <c r="AC175" t="s">
        <v>2079</v>
      </c>
    </row>
    <row r="176" spans="1:29" x14ac:dyDescent="0.2">
      <c r="A176" s="17" t="s">
        <v>43</v>
      </c>
      <c r="B176" t="str">
        <f t="shared" si="7"/>
        <v>9781786769220</v>
      </c>
      <c r="C176" s="11">
        <v>9781786769220</v>
      </c>
      <c r="D176" s="11" t="s">
        <v>43</v>
      </c>
      <c r="E176" s="11">
        <v>9781786769237</v>
      </c>
      <c r="F176" t="s">
        <v>276</v>
      </c>
      <c r="G176" t="s">
        <v>43</v>
      </c>
      <c r="H176" t="s">
        <v>386</v>
      </c>
      <c r="I176">
        <v>3</v>
      </c>
      <c r="J176" t="s">
        <v>303</v>
      </c>
      <c r="K176" s="15">
        <v>44173</v>
      </c>
      <c r="L176" t="s">
        <v>43</v>
      </c>
      <c r="M176">
        <v>37.99</v>
      </c>
      <c r="N176">
        <v>49.99</v>
      </c>
      <c r="O176">
        <v>45.99</v>
      </c>
      <c r="P176">
        <v>144</v>
      </c>
      <c r="Q176" t="s">
        <v>315</v>
      </c>
      <c r="R176" t="s">
        <v>2081</v>
      </c>
      <c r="S176" t="s">
        <v>828</v>
      </c>
      <c r="T176">
        <v>106323</v>
      </c>
      <c r="U176" t="s">
        <v>43</v>
      </c>
      <c r="V176" t="s">
        <v>2082</v>
      </c>
      <c r="W176" t="s">
        <v>43</v>
      </c>
      <c r="X176" t="s">
        <v>43</v>
      </c>
      <c r="Y176" t="s">
        <v>43</v>
      </c>
      <c r="Z176" t="s">
        <v>2083</v>
      </c>
      <c r="AA176" t="s">
        <v>2084</v>
      </c>
      <c r="AB176" t="s">
        <v>2085</v>
      </c>
      <c r="AC176" t="s">
        <v>2084</v>
      </c>
    </row>
    <row r="177" spans="1:29" x14ac:dyDescent="0.2">
      <c r="A177" s="17" t="s">
        <v>43</v>
      </c>
      <c r="B177" t="str">
        <f t="shared" si="7"/>
        <v>9781786763440</v>
      </c>
      <c r="C177" s="11">
        <v>9781786763440</v>
      </c>
      <c r="D177" s="11">
        <v>9781786763471</v>
      </c>
      <c r="E177" s="11">
        <v>9781786763464</v>
      </c>
      <c r="F177" t="s">
        <v>154</v>
      </c>
      <c r="G177" t="s">
        <v>155</v>
      </c>
      <c r="H177" t="s">
        <v>385</v>
      </c>
      <c r="I177">
        <v>86</v>
      </c>
      <c r="J177" t="s">
        <v>303</v>
      </c>
      <c r="K177" s="15">
        <v>44159</v>
      </c>
      <c r="L177" t="s">
        <v>1142</v>
      </c>
      <c r="M177">
        <v>170</v>
      </c>
      <c r="N177">
        <v>220</v>
      </c>
      <c r="O177">
        <v>205</v>
      </c>
      <c r="P177">
        <v>426</v>
      </c>
      <c r="Q177" t="s">
        <v>316</v>
      </c>
      <c r="R177" t="s">
        <v>2086</v>
      </c>
      <c r="S177" t="s">
        <v>130</v>
      </c>
      <c r="T177">
        <v>89130</v>
      </c>
      <c r="U177" t="s">
        <v>687</v>
      </c>
      <c r="V177" t="s">
        <v>2087</v>
      </c>
      <c r="W177" t="s">
        <v>2088</v>
      </c>
      <c r="X177" t="s">
        <v>954</v>
      </c>
      <c r="Y177" t="s">
        <v>43</v>
      </c>
      <c r="Z177" t="s">
        <v>2089</v>
      </c>
      <c r="AA177" t="s">
        <v>2084</v>
      </c>
      <c r="AB177" t="s">
        <v>2090</v>
      </c>
      <c r="AC177" t="s">
        <v>2084</v>
      </c>
    </row>
    <row r="178" spans="1:29" x14ac:dyDescent="0.2">
      <c r="A178" s="17" t="s">
        <v>43</v>
      </c>
      <c r="B178" t="str">
        <f t="shared" si="7"/>
        <v>9781786768926</v>
      </c>
      <c r="C178" s="11">
        <v>9781786768926</v>
      </c>
      <c r="D178" s="11" t="s">
        <v>43</v>
      </c>
      <c r="E178" s="11">
        <v>9781786768933</v>
      </c>
      <c r="F178" t="s">
        <v>277</v>
      </c>
      <c r="G178" t="s">
        <v>43</v>
      </c>
      <c r="H178" t="s">
        <v>386</v>
      </c>
      <c r="I178">
        <v>2</v>
      </c>
      <c r="J178" t="s">
        <v>303</v>
      </c>
      <c r="K178" s="15">
        <v>44159</v>
      </c>
      <c r="L178" t="s">
        <v>43</v>
      </c>
      <c r="M178">
        <v>37.99</v>
      </c>
      <c r="N178">
        <v>49.99</v>
      </c>
      <c r="O178">
        <v>45.99</v>
      </c>
      <c r="P178">
        <v>120</v>
      </c>
      <c r="Q178" t="s">
        <v>317</v>
      </c>
      <c r="R178" t="s">
        <v>2091</v>
      </c>
      <c r="S178" t="s">
        <v>828</v>
      </c>
      <c r="T178">
        <v>106322</v>
      </c>
      <c r="U178" t="s">
        <v>43</v>
      </c>
      <c r="V178" t="s">
        <v>2092</v>
      </c>
      <c r="W178" t="s">
        <v>43</v>
      </c>
      <c r="X178" t="s">
        <v>43</v>
      </c>
      <c r="Y178" t="s">
        <v>43</v>
      </c>
      <c r="Z178" t="s">
        <v>2093</v>
      </c>
      <c r="AA178" t="s">
        <v>2094</v>
      </c>
      <c r="AB178" t="s">
        <v>1406</v>
      </c>
      <c r="AC178" t="s">
        <v>1957</v>
      </c>
    </row>
    <row r="179" spans="1:29" x14ac:dyDescent="0.2">
      <c r="A179" s="17" t="s">
        <v>43</v>
      </c>
      <c r="B179" t="str">
        <f t="shared" si="7"/>
        <v>9781786764300</v>
      </c>
      <c r="C179" s="11">
        <v>9781786764300</v>
      </c>
      <c r="D179" s="11">
        <v>9781786764331</v>
      </c>
      <c r="E179" s="11">
        <v>9781786764324</v>
      </c>
      <c r="F179" t="s">
        <v>1119</v>
      </c>
      <c r="G179" t="s">
        <v>43</v>
      </c>
      <c r="H179" t="s">
        <v>385</v>
      </c>
      <c r="I179">
        <v>93</v>
      </c>
      <c r="J179" t="s">
        <v>303</v>
      </c>
      <c r="K179" s="15">
        <v>44159</v>
      </c>
      <c r="L179" t="s">
        <v>173</v>
      </c>
      <c r="M179">
        <v>180</v>
      </c>
      <c r="N179">
        <v>235</v>
      </c>
      <c r="O179">
        <v>215</v>
      </c>
      <c r="P179">
        <v>466</v>
      </c>
      <c r="Q179" t="s">
        <v>318</v>
      </c>
      <c r="R179" t="s">
        <v>2095</v>
      </c>
      <c r="S179" t="s">
        <v>548</v>
      </c>
      <c r="T179">
        <v>89125</v>
      </c>
      <c r="U179" t="s">
        <v>688</v>
      </c>
      <c r="V179" t="s">
        <v>2096</v>
      </c>
      <c r="W179" t="s">
        <v>2097</v>
      </c>
      <c r="X179" t="s">
        <v>955</v>
      </c>
      <c r="Y179" t="s">
        <v>43</v>
      </c>
      <c r="Z179" t="s">
        <v>2098</v>
      </c>
      <c r="AA179" t="s">
        <v>2099</v>
      </c>
      <c r="AB179" t="s">
        <v>1916</v>
      </c>
      <c r="AC179" t="s">
        <v>2099</v>
      </c>
    </row>
    <row r="180" spans="1:29" x14ac:dyDescent="0.2">
      <c r="A180" s="17" t="s">
        <v>43</v>
      </c>
      <c r="B180" t="str">
        <f t="shared" si="7"/>
        <v>9781786768544</v>
      </c>
      <c r="C180" s="11">
        <v>9781786768544</v>
      </c>
      <c r="D180" s="11" t="s">
        <v>43</v>
      </c>
      <c r="E180" s="11">
        <v>9781786768551</v>
      </c>
      <c r="F180" t="s">
        <v>278</v>
      </c>
      <c r="G180" t="s">
        <v>43</v>
      </c>
      <c r="H180" t="s">
        <v>386</v>
      </c>
      <c r="I180">
        <v>1</v>
      </c>
      <c r="J180" t="s">
        <v>303</v>
      </c>
      <c r="K180" s="15">
        <v>44134</v>
      </c>
      <c r="L180" t="s">
        <v>43</v>
      </c>
      <c r="M180">
        <v>37.99</v>
      </c>
      <c r="N180">
        <v>49.99</v>
      </c>
      <c r="O180">
        <v>45.99</v>
      </c>
      <c r="P180">
        <v>124</v>
      </c>
      <c r="Q180" t="s">
        <v>319</v>
      </c>
      <c r="R180" t="s">
        <v>2100</v>
      </c>
      <c r="S180" t="s">
        <v>279</v>
      </c>
      <c r="T180">
        <v>105735</v>
      </c>
      <c r="U180" t="s">
        <v>686</v>
      </c>
      <c r="V180" t="s">
        <v>2101</v>
      </c>
      <c r="W180" t="s">
        <v>43</v>
      </c>
      <c r="X180" t="s">
        <v>43</v>
      </c>
      <c r="Y180" t="s">
        <v>43</v>
      </c>
      <c r="Z180" t="s">
        <v>2102</v>
      </c>
      <c r="AA180" t="s">
        <v>2103</v>
      </c>
      <c r="AB180" t="s">
        <v>2104</v>
      </c>
      <c r="AC180" t="s">
        <v>2103</v>
      </c>
    </row>
    <row r="181" spans="1:29" x14ac:dyDescent="0.2">
      <c r="A181" s="17" t="s">
        <v>43</v>
      </c>
      <c r="B181" t="str">
        <f t="shared" si="7"/>
        <v>9781786762481</v>
      </c>
      <c r="C181" s="11">
        <v>9781786762481</v>
      </c>
      <c r="D181" s="11">
        <v>9781786762511</v>
      </c>
      <c r="E181" s="11">
        <v>9781786762504</v>
      </c>
      <c r="F181" t="s">
        <v>148</v>
      </c>
      <c r="G181" t="s">
        <v>43</v>
      </c>
      <c r="H181" t="s">
        <v>385</v>
      </c>
      <c r="I181">
        <v>80</v>
      </c>
      <c r="J181" t="s">
        <v>303</v>
      </c>
      <c r="K181" s="15">
        <v>44131</v>
      </c>
      <c r="L181" t="s">
        <v>151</v>
      </c>
      <c r="M181">
        <v>190</v>
      </c>
      <c r="N181">
        <v>245</v>
      </c>
      <c r="O181">
        <v>230</v>
      </c>
      <c r="P181">
        <v>746</v>
      </c>
      <c r="Q181" t="s">
        <v>320</v>
      </c>
      <c r="R181" t="s">
        <v>2105</v>
      </c>
      <c r="S181" t="s">
        <v>553</v>
      </c>
      <c r="T181">
        <v>89128</v>
      </c>
      <c r="U181" t="s">
        <v>689</v>
      </c>
      <c r="V181" t="s">
        <v>2106</v>
      </c>
      <c r="W181" t="s">
        <v>2107</v>
      </c>
      <c r="X181" t="s">
        <v>956</v>
      </c>
      <c r="Y181" t="s">
        <v>43</v>
      </c>
      <c r="Z181" t="s">
        <v>2108</v>
      </c>
      <c r="AA181" t="s">
        <v>2109</v>
      </c>
      <c r="AB181" t="s">
        <v>1335</v>
      </c>
      <c r="AC181" t="s">
        <v>2109</v>
      </c>
    </row>
    <row r="182" spans="1:29" x14ac:dyDescent="0.2">
      <c r="A182" s="17" t="s">
        <v>43</v>
      </c>
      <c r="B182" t="str">
        <f t="shared" si="7"/>
        <v>9781786764225</v>
      </c>
      <c r="C182" s="11">
        <v>9781786764225</v>
      </c>
      <c r="D182" s="11">
        <v>9781786764256</v>
      </c>
      <c r="E182" s="11">
        <v>9781786764249</v>
      </c>
      <c r="F182" t="s">
        <v>149</v>
      </c>
      <c r="G182" t="s">
        <v>43</v>
      </c>
      <c r="H182" t="s">
        <v>385</v>
      </c>
      <c r="I182">
        <v>91</v>
      </c>
      <c r="J182" t="s">
        <v>303</v>
      </c>
      <c r="K182" s="15">
        <v>44103</v>
      </c>
      <c r="L182" t="s">
        <v>152</v>
      </c>
      <c r="M182">
        <v>170</v>
      </c>
      <c r="N182">
        <v>220</v>
      </c>
      <c r="O182">
        <v>205</v>
      </c>
      <c r="P182">
        <v>688</v>
      </c>
      <c r="Q182" t="s">
        <v>321</v>
      </c>
      <c r="R182" t="s">
        <v>2110</v>
      </c>
      <c r="S182" t="s">
        <v>8</v>
      </c>
      <c r="T182">
        <v>89131</v>
      </c>
      <c r="U182" t="s">
        <v>690</v>
      </c>
      <c r="V182" t="s">
        <v>2111</v>
      </c>
      <c r="W182" t="s">
        <v>2112</v>
      </c>
      <c r="X182" t="s">
        <v>957</v>
      </c>
      <c r="Y182" t="s">
        <v>43</v>
      </c>
      <c r="Z182" t="s">
        <v>2113</v>
      </c>
      <c r="AA182" t="s">
        <v>1511</v>
      </c>
      <c r="AB182" t="s">
        <v>1168</v>
      </c>
      <c r="AC182" t="s">
        <v>1511</v>
      </c>
    </row>
    <row r="183" spans="1:29" x14ac:dyDescent="0.2">
      <c r="A183" s="17" t="s">
        <v>43</v>
      </c>
      <c r="B183" t="str">
        <f t="shared" si="7"/>
        <v>9781786763488</v>
      </c>
      <c r="C183" s="11">
        <v>9781786763488</v>
      </c>
      <c r="D183" s="11">
        <v>9781786763518</v>
      </c>
      <c r="E183" s="11">
        <v>9781786763501</v>
      </c>
      <c r="F183" t="s">
        <v>150</v>
      </c>
      <c r="G183" t="s">
        <v>43</v>
      </c>
      <c r="H183" t="s">
        <v>385</v>
      </c>
      <c r="I183">
        <v>87</v>
      </c>
      <c r="J183" t="s">
        <v>303</v>
      </c>
      <c r="K183" s="15">
        <v>44096</v>
      </c>
      <c r="L183" t="s">
        <v>153</v>
      </c>
      <c r="M183">
        <v>150</v>
      </c>
      <c r="N183">
        <v>195</v>
      </c>
      <c r="O183">
        <v>180</v>
      </c>
      <c r="P183">
        <v>282</v>
      </c>
      <c r="Q183" t="s">
        <v>322</v>
      </c>
      <c r="R183" t="s">
        <v>2114</v>
      </c>
      <c r="S183" t="s">
        <v>548</v>
      </c>
      <c r="T183">
        <v>89121</v>
      </c>
      <c r="U183" t="s">
        <v>691</v>
      </c>
      <c r="V183" t="s">
        <v>2115</v>
      </c>
      <c r="W183" t="s">
        <v>2116</v>
      </c>
      <c r="X183" t="s">
        <v>958</v>
      </c>
      <c r="Y183" t="s">
        <v>43</v>
      </c>
      <c r="Z183" t="s">
        <v>2117</v>
      </c>
      <c r="AA183" t="s">
        <v>2118</v>
      </c>
      <c r="AB183" t="s">
        <v>2119</v>
      </c>
      <c r="AC183" t="s">
        <v>2118</v>
      </c>
    </row>
    <row r="184" spans="1:29" x14ac:dyDescent="0.2">
      <c r="A184" s="17" t="s">
        <v>43</v>
      </c>
      <c r="B184" t="str">
        <f t="shared" si="7"/>
        <v>9781786763525</v>
      </c>
      <c r="C184" s="11">
        <v>9781786763525</v>
      </c>
      <c r="D184" s="11">
        <v>9781786763556</v>
      </c>
      <c r="E184" s="11">
        <v>9781786763549</v>
      </c>
      <c r="F184" t="s">
        <v>147</v>
      </c>
      <c r="G184" t="s">
        <v>43</v>
      </c>
      <c r="H184" t="s">
        <v>385</v>
      </c>
      <c r="I184">
        <v>88</v>
      </c>
      <c r="J184" t="s">
        <v>303</v>
      </c>
      <c r="K184" s="15">
        <v>44068</v>
      </c>
      <c r="L184" t="s">
        <v>174</v>
      </c>
      <c r="M184">
        <v>150</v>
      </c>
      <c r="N184">
        <v>195</v>
      </c>
      <c r="O184">
        <v>180</v>
      </c>
      <c r="P184">
        <v>478</v>
      </c>
      <c r="Q184" t="s">
        <v>323</v>
      </c>
      <c r="R184" t="s">
        <v>2120</v>
      </c>
      <c r="S184" t="s">
        <v>814</v>
      </c>
      <c r="T184">
        <v>89119</v>
      </c>
      <c r="U184" t="s">
        <v>692</v>
      </c>
      <c r="V184" t="s">
        <v>2121</v>
      </c>
      <c r="W184" t="s">
        <v>2122</v>
      </c>
      <c r="X184" t="s">
        <v>959</v>
      </c>
      <c r="Y184" t="s">
        <v>43</v>
      </c>
      <c r="Z184" t="s">
        <v>2123</v>
      </c>
      <c r="AA184" t="s">
        <v>2094</v>
      </c>
      <c r="AB184" t="s">
        <v>1406</v>
      </c>
      <c r="AC184" t="s">
        <v>1867</v>
      </c>
    </row>
    <row r="185" spans="1:29" x14ac:dyDescent="0.2">
      <c r="A185" s="17" t="s">
        <v>43</v>
      </c>
      <c r="B185" t="str">
        <f t="shared" si="7"/>
        <v>9781786763365</v>
      </c>
      <c r="C185" s="11">
        <v>9781786763365</v>
      </c>
      <c r="D185" s="11">
        <v>9781786763396</v>
      </c>
      <c r="E185" s="11">
        <v>9781786763389</v>
      </c>
      <c r="F185" t="s">
        <v>146</v>
      </c>
      <c r="G185" t="s">
        <v>43</v>
      </c>
      <c r="H185" t="s">
        <v>385</v>
      </c>
      <c r="I185">
        <v>84</v>
      </c>
      <c r="J185" t="s">
        <v>303</v>
      </c>
      <c r="K185" s="15">
        <v>44040</v>
      </c>
      <c r="L185" t="s">
        <v>175</v>
      </c>
      <c r="M185">
        <v>150</v>
      </c>
      <c r="N185">
        <v>195</v>
      </c>
      <c r="O185">
        <v>180</v>
      </c>
      <c r="P185">
        <v>386</v>
      </c>
      <c r="Q185" t="s">
        <v>324</v>
      </c>
      <c r="R185" t="s">
        <v>2124</v>
      </c>
      <c r="S185" t="s">
        <v>810</v>
      </c>
      <c r="T185">
        <v>84222</v>
      </c>
      <c r="U185" t="s">
        <v>693</v>
      </c>
      <c r="V185" t="s">
        <v>2125</v>
      </c>
      <c r="W185" t="s">
        <v>2126</v>
      </c>
      <c r="X185" t="s">
        <v>960</v>
      </c>
      <c r="Y185" t="s">
        <v>43</v>
      </c>
      <c r="Z185" t="s">
        <v>2127</v>
      </c>
      <c r="AA185" t="s">
        <v>2128</v>
      </c>
      <c r="AB185" t="s">
        <v>2129</v>
      </c>
      <c r="AC185" t="s">
        <v>2128</v>
      </c>
    </row>
    <row r="186" spans="1:29" x14ac:dyDescent="0.2">
      <c r="A186" s="17" t="s">
        <v>43</v>
      </c>
      <c r="B186" t="str">
        <f t="shared" si="7"/>
        <v>9781786763242</v>
      </c>
      <c r="C186" s="11">
        <v>9781786763242</v>
      </c>
      <c r="D186" s="11">
        <v>9781786763273</v>
      </c>
      <c r="E186" s="11">
        <v>9781786763266</v>
      </c>
      <c r="F186" t="s">
        <v>145</v>
      </c>
      <c r="G186" t="s">
        <v>43</v>
      </c>
      <c r="H186" t="s">
        <v>385</v>
      </c>
      <c r="I186">
        <v>79</v>
      </c>
      <c r="J186" t="s">
        <v>303</v>
      </c>
      <c r="K186" s="15">
        <v>44033</v>
      </c>
      <c r="L186" t="s">
        <v>961</v>
      </c>
      <c r="M186">
        <v>190</v>
      </c>
      <c r="N186">
        <v>245</v>
      </c>
      <c r="O186">
        <v>230</v>
      </c>
      <c r="P186">
        <v>580</v>
      </c>
      <c r="Q186" t="s">
        <v>325</v>
      </c>
      <c r="R186" t="s">
        <v>2130</v>
      </c>
      <c r="S186" t="s">
        <v>8</v>
      </c>
      <c r="T186">
        <v>83999</v>
      </c>
      <c r="U186" t="s">
        <v>694</v>
      </c>
      <c r="V186" t="s">
        <v>2131</v>
      </c>
      <c r="W186" t="s">
        <v>2132</v>
      </c>
      <c r="X186" t="s">
        <v>962</v>
      </c>
      <c r="Y186" t="s">
        <v>43</v>
      </c>
      <c r="Z186" t="s">
        <v>2133</v>
      </c>
      <c r="AA186" t="s">
        <v>1511</v>
      </c>
      <c r="AB186" t="s">
        <v>1168</v>
      </c>
      <c r="AC186" t="s">
        <v>1511</v>
      </c>
    </row>
    <row r="187" spans="1:29" x14ac:dyDescent="0.2">
      <c r="A187" s="17" t="s">
        <v>43</v>
      </c>
      <c r="B187" t="str">
        <f t="shared" si="7"/>
        <v>9781786763327</v>
      </c>
      <c r="C187" s="11">
        <v>9781786763327</v>
      </c>
      <c r="D187" s="11">
        <v>9781786763358</v>
      </c>
      <c r="E187" s="11">
        <v>9781786763341</v>
      </c>
      <c r="F187" t="s">
        <v>144</v>
      </c>
      <c r="G187" t="s">
        <v>43</v>
      </c>
      <c r="H187" t="s">
        <v>385</v>
      </c>
      <c r="I187">
        <v>83</v>
      </c>
      <c r="J187" t="s">
        <v>303</v>
      </c>
      <c r="K187" s="15">
        <v>44005</v>
      </c>
      <c r="L187" t="s">
        <v>176</v>
      </c>
      <c r="M187">
        <v>190</v>
      </c>
      <c r="N187">
        <v>245</v>
      </c>
      <c r="O187">
        <v>230</v>
      </c>
      <c r="P187">
        <v>862</v>
      </c>
      <c r="Q187" t="s">
        <v>326</v>
      </c>
      <c r="R187" t="s">
        <v>2134</v>
      </c>
      <c r="S187" t="s">
        <v>110</v>
      </c>
      <c r="T187">
        <v>84273</v>
      </c>
      <c r="U187" t="s">
        <v>695</v>
      </c>
      <c r="V187" t="s">
        <v>2135</v>
      </c>
      <c r="W187" t="s">
        <v>2136</v>
      </c>
      <c r="X187" t="s">
        <v>696</v>
      </c>
      <c r="Y187" t="s">
        <v>43</v>
      </c>
      <c r="Z187" t="s">
        <v>2137</v>
      </c>
      <c r="AA187" t="s">
        <v>1961</v>
      </c>
      <c r="AB187" t="s">
        <v>1168</v>
      </c>
      <c r="AC187" t="s">
        <v>1961</v>
      </c>
    </row>
    <row r="188" spans="1:29" x14ac:dyDescent="0.2">
      <c r="A188" s="17" t="s">
        <v>43</v>
      </c>
      <c r="B188" t="str">
        <f t="shared" si="7"/>
        <v>9781786763280</v>
      </c>
      <c r="C188" s="11">
        <v>9781786763280</v>
      </c>
      <c r="D188" s="11">
        <v>9781786763310</v>
      </c>
      <c r="E188" s="11">
        <v>9781786763303</v>
      </c>
      <c r="F188" t="s">
        <v>141</v>
      </c>
      <c r="G188" t="s">
        <v>43</v>
      </c>
      <c r="H188" t="s">
        <v>385</v>
      </c>
      <c r="I188">
        <v>82</v>
      </c>
      <c r="J188" t="s">
        <v>303</v>
      </c>
      <c r="K188" s="15">
        <v>43949</v>
      </c>
      <c r="L188" t="s">
        <v>177</v>
      </c>
      <c r="M188">
        <v>150</v>
      </c>
      <c r="N188">
        <v>195</v>
      </c>
      <c r="O188">
        <v>180</v>
      </c>
      <c r="P188">
        <v>444</v>
      </c>
      <c r="Q188" t="s">
        <v>327</v>
      </c>
      <c r="R188" t="s">
        <v>2138</v>
      </c>
      <c r="S188" t="s">
        <v>130</v>
      </c>
      <c r="T188">
        <v>89129</v>
      </c>
      <c r="U188" t="s">
        <v>697</v>
      </c>
      <c r="V188" t="s">
        <v>2139</v>
      </c>
      <c r="W188" t="s">
        <v>2140</v>
      </c>
      <c r="X188" t="s">
        <v>698</v>
      </c>
      <c r="Y188" t="s">
        <v>43</v>
      </c>
      <c r="Z188" t="s">
        <v>2141</v>
      </c>
      <c r="AA188" t="s">
        <v>2084</v>
      </c>
      <c r="AB188" t="s">
        <v>2085</v>
      </c>
      <c r="AC188" t="s">
        <v>2084</v>
      </c>
    </row>
    <row r="189" spans="1:29" x14ac:dyDescent="0.2">
      <c r="A189" s="17" t="s">
        <v>43</v>
      </c>
      <c r="B189" t="str">
        <f t="shared" si="7"/>
        <v>9781786763204</v>
      </c>
      <c r="C189" s="11">
        <v>9781786763204</v>
      </c>
      <c r="D189" s="11">
        <v>9781786763235</v>
      </c>
      <c r="E189" s="11">
        <v>9781786763228</v>
      </c>
      <c r="F189" t="s">
        <v>142</v>
      </c>
      <c r="G189" t="s">
        <v>43</v>
      </c>
      <c r="H189" t="s">
        <v>385</v>
      </c>
      <c r="I189">
        <v>78</v>
      </c>
      <c r="J189" t="s">
        <v>303</v>
      </c>
      <c r="K189" s="15">
        <v>43949</v>
      </c>
      <c r="L189" t="s">
        <v>178</v>
      </c>
      <c r="M189">
        <v>150</v>
      </c>
      <c r="N189">
        <v>195</v>
      </c>
      <c r="O189">
        <v>180</v>
      </c>
      <c r="P189">
        <v>404</v>
      </c>
      <c r="Q189" t="s">
        <v>328</v>
      </c>
      <c r="R189" t="s">
        <v>2142</v>
      </c>
      <c r="S189" t="s">
        <v>548</v>
      </c>
      <c r="T189">
        <v>84056</v>
      </c>
      <c r="U189" t="s">
        <v>699</v>
      </c>
      <c r="V189" t="s">
        <v>2143</v>
      </c>
      <c r="W189" t="s">
        <v>2144</v>
      </c>
      <c r="X189" t="s">
        <v>963</v>
      </c>
      <c r="Y189" t="s">
        <v>43</v>
      </c>
      <c r="Z189" t="s">
        <v>2145</v>
      </c>
      <c r="AA189" t="s">
        <v>2146</v>
      </c>
      <c r="AB189" t="s">
        <v>2147</v>
      </c>
      <c r="AC189" t="s">
        <v>2146</v>
      </c>
    </row>
    <row r="190" spans="1:29" x14ac:dyDescent="0.2">
      <c r="A190" s="17" t="s">
        <v>43</v>
      </c>
      <c r="B190" t="str">
        <f t="shared" si="7"/>
        <v>9781786763402</v>
      </c>
      <c r="C190" s="11">
        <v>9781786763402</v>
      </c>
      <c r="D190" s="11">
        <v>9781786763433</v>
      </c>
      <c r="E190" s="11">
        <v>9781786763426</v>
      </c>
      <c r="F190" t="s">
        <v>140</v>
      </c>
      <c r="G190" t="s">
        <v>43</v>
      </c>
      <c r="H190" t="s">
        <v>385</v>
      </c>
      <c r="I190">
        <v>85</v>
      </c>
      <c r="J190" t="s">
        <v>303</v>
      </c>
      <c r="K190" s="15">
        <v>43949</v>
      </c>
      <c r="L190" t="s">
        <v>179</v>
      </c>
      <c r="M190">
        <v>160</v>
      </c>
      <c r="N190">
        <v>210</v>
      </c>
      <c r="O190">
        <v>190</v>
      </c>
      <c r="P190">
        <v>340</v>
      </c>
      <c r="Q190" t="s">
        <v>329</v>
      </c>
      <c r="R190" t="s">
        <v>2148</v>
      </c>
      <c r="S190" t="s">
        <v>815</v>
      </c>
      <c r="T190">
        <v>88809</v>
      </c>
      <c r="U190" t="s">
        <v>700</v>
      </c>
      <c r="V190" t="s">
        <v>2149</v>
      </c>
      <c r="W190" t="s">
        <v>2150</v>
      </c>
      <c r="X190" t="s">
        <v>964</v>
      </c>
      <c r="Y190" t="s">
        <v>43</v>
      </c>
      <c r="Z190" t="s">
        <v>2151</v>
      </c>
      <c r="AA190" t="s">
        <v>2152</v>
      </c>
      <c r="AB190" t="s">
        <v>2153</v>
      </c>
      <c r="AC190" t="s">
        <v>2154</v>
      </c>
    </row>
    <row r="191" spans="1:29" x14ac:dyDescent="0.2">
      <c r="A191" s="17" t="s">
        <v>43</v>
      </c>
      <c r="B191" t="str">
        <f t="shared" ref="B191:B195" si="8">CONCATENATE(A191,C191)</f>
        <v>9781786763563</v>
      </c>
      <c r="C191" s="11">
        <v>9781786763563</v>
      </c>
      <c r="D191" s="11">
        <v>9781786763594</v>
      </c>
      <c r="E191" s="11">
        <v>9781786763587</v>
      </c>
      <c r="F191" t="s">
        <v>139</v>
      </c>
      <c r="G191" t="s">
        <v>43</v>
      </c>
      <c r="H191" t="s">
        <v>385</v>
      </c>
      <c r="I191">
        <v>89</v>
      </c>
      <c r="J191" t="s">
        <v>303</v>
      </c>
      <c r="K191" s="15">
        <v>43914</v>
      </c>
      <c r="L191" t="s">
        <v>545</v>
      </c>
      <c r="M191">
        <v>150</v>
      </c>
      <c r="N191">
        <v>195</v>
      </c>
      <c r="O191">
        <v>180</v>
      </c>
      <c r="P191">
        <v>366</v>
      </c>
      <c r="Q191" t="s">
        <v>330</v>
      </c>
      <c r="R191" t="s">
        <v>2155</v>
      </c>
      <c r="S191" t="s">
        <v>549</v>
      </c>
      <c r="T191">
        <v>89120</v>
      </c>
      <c r="U191" t="s">
        <v>701</v>
      </c>
      <c r="V191" t="s">
        <v>2156</v>
      </c>
      <c r="W191" t="s">
        <v>2157</v>
      </c>
      <c r="X191" t="s">
        <v>965</v>
      </c>
      <c r="Y191" t="s">
        <v>43</v>
      </c>
      <c r="Z191" t="s">
        <v>2158</v>
      </c>
      <c r="AA191" t="s">
        <v>1161</v>
      </c>
      <c r="AB191" t="s">
        <v>1782</v>
      </c>
      <c r="AC191" t="s">
        <v>1161</v>
      </c>
    </row>
    <row r="192" spans="1:29" x14ac:dyDescent="0.2">
      <c r="A192" s="17" t="s">
        <v>43</v>
      </c>
      <c r="B192" t="str">
        <f t="shared" si="8"/>
        <v>9781786763006</v>
      </c>
      <c r="C192" s="11">
        <v>9781786763006</v>
      </c>
      <c r="D192" s="11">
        <v>9781786763037</v>
      </c>
      <c r="E192" s="11">
        <v>9781786763020</v>
      </c>
      <c r="F192" t="s">
        <v>138</v>
      </c>
      <c r="G192" t="s">
        <v>43</v>
      </c>
      <c r="H192" t="s">
        <v>385</v>
      </c>
      <c r="I192">
        <v>70</v>
      </c>
      <c r="J192" t="s">
        <v>303</v>
      </c>
      <c r="K192" s="15">
        <v>43914</v>
      </c>
      <c r="L192" t="s">
        <v>180</v>
      </c>
      <c r="M192">
        <v>190</v>
      </c>
      <c r="N192">
        <v>245</v>
      </c>
      <c r="O192">
        <v>230</v>
      </c>
      <c r="P192">
        <v>852</v>
      </c>
      <c r="Q192" t="s">
        <v>394</v>
      </c>
      <c r="R192" t="s">
        <v>2159</v>
      </c>
      <c r="S192" t="s">
        <v>814</v>
      </c>
      <c r="T192">
        <v>83433</v>
      </c>
      <c r="U192" t="s">
        <v>702</v>
      </c>
      <c r="V192" t="s">
        <v>2160</v>
      </c>
      <c r="W192" t="s">
        <v>2161</v>
      </c>
      <c r="X192" t="s">
        <v>703</v>
      </c>
      <c r="Y192" t="s">
        <v>43</v>
      </c>
      <c r="Z192" t="s">
        <v>2162</v>
      </c>
      <c r="AA192" t="s">
        <v>2163</v>
      </c>
      <c r="AB192" t="s">
        <v>2164</v>
      </c>
      <c r="AC192" t="s">
        <v>2163</v>
      </c>
    </row>
    <row r="193" spans="1:29" x14ac:dyDescent="0.2">
      <c r="A193" s="17" t="s">
        <v>43</v>
      </c>
      <c r="B193" t="str">
        <f t="shared" si="8"/>
        <v>9781786763129</v>
      </c>
      <c r="C193" s="11">
        <v>9781786763129</v>
      </c>
      <c r="D193" s="11">
        <v>9781786763150</v>
      </c>
      <c r="E193" s="11">
        <v>9781786763143</v>
      </c>
      <c r="F193" t="s">
        <v>136</v>
      </c>
      <c r="G193" t="s">
        <v>43</v>
      </c>
      <c r="H193" t="s">
        <v>385</v>
      </c>
      <c r="I193">
        <v>76</v>
      </c>
      <c r="J193" t="s">
        <v>303</v>
      </c>
      <c r="K193" s="15">
        <v>43879</v>
      </c>
      <c r="L193" t="s">
        <v>181</v>
      </c>
      <c r="M193">
        <v>190</v>
      </c>
      <c r="N193">
        <v>245</v>
      </c>
      <c r="O193">
        <v>230</v>
      </c>
      <c r="P193">
        <v>830</v>
      </c>
      <c r="Q193" t="s">
        <v>390</v>
      </c>
      <c r="R193" t="s">
        <v>2165</v>
      </c>
      <c r="S193" t="s">
        <v>810</v>
      </c>
      <c r="T193">
        <v>83806</v>
      </c>
      <c r="U193" t="s">
        <v>704</v>
      </c>
      <c r="V193" t="s">
        <v>2166</v>
      </c>
      <c r="W193" t="s">
        <v>2167</v>
      </c>
      <c r="X193" t="s">
        <v>705</v>
      </c>
      <c r="Y193" t="s">
        <v>43</v>
      </c>
      <c r="Z193" t="s">
        <v>2168</v>
      </c>
      <c r="AA193" t="s">
        <v>1977</v>
      </c>
      <c r="AB193" t="s">
        <v>1911</v>
      </c>
      <c r="AC193" t="s">
        <v>1977</v>
      </c>
    </row>
    <row r="194" spans="1:29" x14ac:dyDescent="0.2">
      <c r="A194" s="17" t="s">
        <v>43</v>
      </c>
      <c r="B194" t="str">
        <f t="shared" si="8"/>
        <v>9781786763167</v>
      </c>
      <c r="C194" s="11">
        <v>9781786763167</v>
      </c>
      <c r="D194" s="11">
        <v>9781786763198</v>
      </c>
      <c r="E194" s="11">
        <v>9781786763181</v>
      </c>
      <c r="F194" t="s">
        <v>137</v>
      </c>
      <c r="G194" t="s">
        <v>43</v>
      </c>
      <c r="H194" t="s">
        <v>385</v>
      </c>
      <c r="I194">
        <v>77</v>
      </c>
      <c r="J194" t="s">
        <v>303</v>
      </c>
      <c r="K194" s="15">
        <v>43879</v>
      </c>
      <c r="L194" t="s">
        <v>182</v>
      </c>
      <c r="M194">
        <v>150</v>
      </c>
      <c r="N194">
        <v>195</v>
      </c>
      <c r="O194">
        <v>180</v>
      </c>
      <c r="P194">
        <v>408</v>
      </c>
      <c r="Q194" t="s">
        <v>391</v>
      </c>
      <c r="R194" t="s">
        <v>2169</v>
      </c>
      <c r="S194" t="s">
        <v>548</v>
      </c>
      <c r="T194">
        <v>83836</v>
      </c>
      <c r="U194" t="s">
        <v>706</v>
      </c>
      <c r="V194" t="s">
        <v>2170</v>
      </c>
      <c r="W194" t="s">
        <v>2171</v>
      </c>
      <c r="X194" t="s">
        <v>707</v>
      </c>
      <c r="Y194" t="s">
        <v>43</v>
      </c>
      <c r="Z194" t="s">
        <v>2172</v>
      </c>
      <c r="AA194" t="s">
        <v>2173</v>
      </c>
      <c r="AB194" t="s">
        <v>2174</v>
      </c>
      <c r="AC194" t="s">
        <v>2175</v>
      </c>
    </row>
    <row r="195" spans="1:29" x14ac:dyDescent="0.2">
      <c r="A195" s="17" t="s">
        <v>43</v>
      </c>
      <c r="B195" t="str">
        <f t="shared" si="8"/>
        <v>9781786762528</v>
      </c>
      <c r="C195" s="11">
        <v>9781786762528</v>
      </c>
      <c r="D195" s="11">
        <v>9781786762559</v>
      </c>
      <c r="E195" s="11">
        <v>9781786762542</v>
      </c>
      <c r="F195" t="s">
        <v>143</v>
      </c>
      <c r="G195" t="s">
        <v>43</v>
      </c>
      <c r="H195" t="s">
        <v>385</v>
      </c>
      <c r="I195">
        <v>64</v>
      </c>
      <c r="J195" t="s">
        <v>303</v>
      </c>
      <c r="K195" s="15">
        <v>43872</v>
      </c>
      <c r="L195" t="s">
        <v>183</v>
      </c>
      <c r="M195">
        <v>150</v>
      </c>
      <c r="N195">
        <v>195</v>
      </c>
      <c r="O195">
        <v>180</v>
      </c>
      <c r="P195">
        <v>410</v>
      </c>
      <c r="Q195" t="s">
        <v>331</v>
      </c>
      <c r="R195" t="s">
        <v>2176</v>
      </c>
      <c r="S195" t="s">
        <v>548</v>
      </c>
      <c r="T195">
        <v>84041</v>
      </c>
      <c r="U195" t="s">
        <v>708</v>
      </c>
      <c r="V195" t="s">
        <v>2177</v>
      </c>
      <c r="W195" t="s">
        <v>2178</v>
      </c>
      <c r="X195" t="s">
        <v>966</v>
      </c>
      <c r="Y195" t="s">
        <v>43</v>
      </c>
      <c r="Z195" t="s">
        <v>2179</v>
      </c>
      <c r="AA195" t="s">
        <v>2180</v>
      </c>
      <c r="AB195" t="s">
        <v>2181</v>
      </c>
      <c r="AC195" t="s">
        <v>2182</v>
      </c>
    </row>
    <row r="196" spans="1:29" x14ac:dyDescent="0.2">
      <c r="A196" s="17" t="s">
        <v>43</v>
      </c>
      <c r="B196" t="str">
        <f t="shared" ref="B196" si="9">CONCATENATE(A196,C196)</f>
        <v>9781786763082</v>
      </c>
      <c r="C196" s="11">
        <v>9781786763082</v>
      </c>
      <c r="D196" s="11">
        <v>9781786763112</v>
      </c>
      <c r="E196" s="11">
        <v>9781786763105</v>
      </c>
      <c r="F196" t="s">
        <v>135</v>
      </c>
      <c r="G196" t="s">
        <v>43</v>
      </c>
      <c r="H196" t="s">
        <v>385</v>
      </c>
      <c r="I196">
        <v>74</v>
      </c>
      <c r="J196" t="s">
        <v>303</v>
      </c>
      <c r="K196" s="15">
        <v>43865</v>
      </c>
      <c r="L196" t="s">
        <v>184</v>
      </c>
      <c r="M196">
        <v>170</v>
      </c>
      <c r="N196">
        <v>220</v>
      </c>
      <c r="O196">
        <v>205</v>
      </c>
      <c r="P196">
        <v>528</v>
      </c>
      <c r="Q196" t="s">
        <v>392</v>
      </c>
      <c r="R196" t="s">
        <v>2183</v>
      </c>
      <c r="S196" t="s">
        <v>15</v>
      </c>
      <c r="T196">
        <v>83593</v>
      </c>
      <c r="U196" t="s">
        <v>709</v>
      </c>
      <c r="V196" t="s">
        <v>2184</v>
      </c>
      <c r="W196" t="s">
        <v>2185</v>
      </c>
      <c r="X196" t="s">
        <v>710</v>
      </c>
      <c r="Y196" t="s">
        <v>43</v>
      </c>
      <c r="Z196" t="s">
        <v>2186</v>
      </c>
      <c r="AA196" t="s">
        <v>2187</v>
      </c>
      <c r="AB196" t="s">
        <v>1911</v>
      </c>
      <c r="AC196" t="s">
        <v>2188</v>
      </c>
    </row>
    <row r="197" spans="1:29" x14ac:dyDescent="0.2">
      <c r="A197" s="17" t="s">
        <v>43</v>
      </c>
      <c r="B197" t="str">
        <f t="shared" ref="B197:B204" si="10">CONCATENATE(A197,C197)</f>
        <v>9781786762641</v>
      </c>
      <c r="C197" s="11">
        <v>9781786762641</v>
      </c>
      <c r="D197" s="11">
        <v>9781786762672</v>
      </c>
      <c r="E197" s="11">
        <v>9781786762665</v>
      </c>
      <c r="F197" t="s">
        <v>133</v>
      </c>
      <c r="G197" t="s">
        <v>185</v>
      </c>
      <c r="H197" t="s">
        <v>385</v>
      </c>
      <c r="I197">
        <v>61</v>
      </c>
      <c r="J197" t="s">
        <v>303</v>
      </c>
      <c r="K197" s="15">
        <v>43851</v>
      </c>
      <c r="L197" t="s">
        <v>186</v>
      </c>
      <c r="M197">
        <v>150</v>
      </c>
      <c r="N197">
        <v>195</v>
      </c>
      <c r="O197">
        <v>180</v>
      </c>
      <c r="P197">
        <v>602</v>
      </c>
      <c r="Q197" t="s">
        <v>288</v>
      </c>
      <c r="R197" t="s">
        <v>2189</v>
      </c>
      <c r="S197" t="s">
        <v>548</v>
      </c>
      <c r="T197">
        <v>82923</v>
      </c>
      <c r="U197" t="s">
        <v>711</v>
      </c>
      <c r="V197" t="s">
        <v>2190</v>
      </c>
      <c r="W197" t="s">
        <v>2191</v>
      </c>
      <c r="X197" t="s">
        <v>712</v>
      </c>
      <c r="Y197" t="s">
        <v>43</v>
      </c>
      <c r="Z197" t="s">
        <v>2192</v>
      </c>
      <c r="AA197" t="s">
        <v>1815</v>
      </c>
      <c r="AB197" t="s">
        <v>1878</v>
      </c>
      <c r="AC197" t="s">
        <v>1815</v>
      </c>
    </row>
    <row r="198" spans="1:29" x14ac:dyDescent="0.2">
      <c r="A198" s="17" t="s">
        <v>43</v>
      </c>
      <c r="B198" t="str">
        <f t="shared" si="10"/>
        <v>9781786762689</v>
      </c>
      <c r="C198" s="11">
        <v>9781786762689</v>
      </c>
      <c r="D198" s="11">
        <v>9781786762719</v>
      </c>
      <c r="E198" s="11">
        <v>9781786762702</v>
      </c>
      <c r="F198" t="s">
        <v>134</v>
      </c>
      <c r="G198" t="s">
        <v>187</v>
      </c>
      <c r="H198" t="s">
        <v>385</v>
      </c>
      <c r="I198">
        <v>62</v>
      </c>
      <c r="J198" t="s">
        <v>303</v>
      </c>
      <c r="K198" s="15">
        <v>43851</v>
      </c>
      <c r="L198" t="s">
        <v>186</v>
      </c>
      <c r="M198">
        <v>150</v>
      </c>
      <c r="N198">
        <v>195</v>
      </c>
      <c r="O198">
        <v>180</v>
      </c>
      <c r="P198">
        <v>498</v>
      </c>
      <c r="Q198" t="s">
        <v>288</v>
      </c>
      <c r="R198" t="s">
        <v>2193</v>
      </c>
      <c r="S198" t="s">
        <v>548</v>
      </c>
      <c r="T198">
        <v>82937</v>
      </c>
      <c r="U198" t="s">
        <v>711</v>
      </c>
      <c r="V198" t="s">
        <v>2194</v>
      </c>
      <c r="W198" t="s">
        <v>2195</v>
      </c>
      <c r="X198" t="s">
        <v>713</v>
      </c>
      <c r="Y198" t="s">
        <v>43</v>
      </c>
      <c r="Z198" t="s">
        <v>2196</v>
      </c>
      <c r="AA198" t="s">
        <v>1815</v>
      </c>
      <c r="AB198" t="s">
        <v>1878</v>
      </c>
      <c r="AC198" t="s">
        <v>1815</v>
      </c>
    </row>
    <row r="199" spans="1:29" x14ac:dyDescent="0.2">
      <c r="A199" s="17" t="s">
        <v>43</v>
      </c>
      <c r="B199" t="str">
        <f t="shared" si="10"/>
        <v>9781786762887</v>
      </c>
      <c r="C199" s="11">
        <v>9781786762887</v>
      </c>
      <c r="D199" s="11">
        <v>9781786762917</v>
      </c>
      <c r="E199" s="11">
        <v>9781786762900</v>
      </c>
      <c r="F199" t="s">
        <v>132</v>
      </c>
      <c r="G199" t="s">
        <v>43</v>
      </c>
      <c r="H199" t="s">
        <v>385</v>
      </c>
      <c r="I199">
        <v>66</v>
      </c>
      <c r="J199" t="s">
        <v>303</v>
      </c>
      <c r="K199" s="15">
        <v>43851</v>
      </c>
      <c r="L199" t="s">
        <v>188</v>
      </c>
      <c r="M199">
        <v>150</v>
      </c>
      <c r="N199">
        <v>195</v>
      </c>
      <c r="O199">
        <v>180</v>
      </c>
      <c r="P199">
        <v>464</v>
      </c>
      <c r="Q199" t="s">
        <v>332</v>
      </c>
      <c r="R199" t="s">
        <v>2197</v>
      </c>
      <c r="S199" t="s">
        <v>814</v>
      </c>
      <c r="T199">
        <v>83667</v>
      </c>
      <c r="U199" t="s">
        <v>714</v>
      </c>
      <c r="V199" t="s">
        <v>2198</v>
      </c>
      <c r="W199" t="s">
        <v>2199</v>
      </c>
      <c r="X199" t="s">
        <v>715</v>
      </c>
      <c r="Y199" t="s">
        <v>43</v>
      </c>
      <c r="Z199" t="s">
        <v>2200</v>
      </c>
      <c r="AA199" t="s">
        <v>2201</v>
      </c>
      <c r="AB199" t="s">
        <v>1911</v>
      </c>
      <c r="AC199" t="s">
        <v>2201</v>
      </c>
    </row>
    <row r="200" spans="1:29" x14ac:dyDescent="0.2">
      <c r="A200" s="17" t="s">
        <v>43</v>
      </c>
      <c r="B200" t="str">
        <f t="shared" si="10"/>
        <v>9781786762962</v>
      </c>
      <c r="C200" s="11">
        <v>9781786762962</v>
      </c>
      <c r="D200" s="11">
        <v>9781786762993</v>
      </c>
      <c r="E200" s="11">
        <v>9781786762986</v>
      </c>
      <c r="F200" t="s">
        <v>131</v>
      </c>
      <c r="G200" t="s">
        <v>43</v>
      </c>
      <c r="H200" t="s">
        <v>385</v>
      </c>
      <c r="I200">
        <v>72</v>
      </c>
      <c r="J200" t="s">
        <v>303</v>
      </c>
      <c r="K200" s="15">
        <v>43823</v>
      </c>
      <c r="L200" t="s">
        <v>189</v>
      </c>
      <c r="M200">
        <v>180</v>
      </c>
      <c r="N200">
        <v>235</v>
      </c>
      <c r="O200">
        <v>215</v>
      </c>
      <c r="P200">
        <v>658</v>
      </c>
      <c r="Q200" t="s">
        <v>333</v>
      </c>
      <c r="R200" t="s">
        <v>2202</v>
      </c>
      <c r="S200" t="s">
        <v>105</v>
      </c>
      <c r="T200">
        <v>83625</v>
      </c>
      <c r="U200" t="s">
        <v>716</v>
      </c>
      <c r="V200" t="s">
        <v>2203</v>
      </c>
      <c r="W200" t="s">
        <v>2204</v>
      </c>
      <c r="X200" t="s">
        <v>717</v>
      </c>
      <c r="Y200" t="s">
        <v>43</v>
      </c>
      <c r="Z200" t="s">
        <v>2205</v>
      </c>
      <c r="AA200" t="s">
        <v>2206</v>
      </c>
      <c r="AB200" t="s">
        <v>1962</v>
      </c>
      <c r="AC200" t="s">
        <v>2206</v>
      </c>
    </row>
    <row r="201" spans="1:29" x14ac:dyDescent="0.2">
      <c r="A201" s="17" t="s">
        <v>43</v>
      </c>
      <c r="B201" t="str">
        <f t="shared" si="10"/>
        <v>9781786762849</v>
      </c>
      <c r="C201" s="11">
        <v>9781786762849</v>
      </c>
      <c r="D201" s="11">
        <v>9781786762870</v>
      </c>
      <c r="E201" s="11">
        <v>9781786762863</v>
      </c>
      <c r="F201" t="s">
        <v>129</v>
      </c>
      <c r="G201" t="s">
        <v>43</v>
      </c>
      <c r="H201" t="s">
        <v>385</v>
      </c>
      <c r="I201">
        <v>65</v>
      </c>
      <c r="J201" t="s">
        <v>303</v>
      </c>
      <c r="K201" s="15">
        <v>43809</v>
      </c>
      <c r="L201" t="s">
        <v>180</v>
      </c>
      <c r="M201">
        <v>190</v>
      </c>
      <c r="N201">
        <v>245</v>
      </c>
      <c r="O201">
        <v>230</v>
      </c>
      <c r="P201">
        <v>644</v>
      </c>
      <c r="Q201" t="s">
        <v>334</v>
      </c>
      <c r="R201" t="s">
        <v>2207</v>
      </c>
      <c r="S201" t="s">
        <v>130</v>
      </c>
      <c r="T201">
        <v>83297</v>
      </c>
      <c r="U201" t="s">
        <v>718</v>
      </c>
      <c r="V201" t="s">
        <v>2208</v>
      </c>
      <c r="W201" t="s">
        <v>2209</v>
      </c>
      <c r="X201" t="s">
        <v>719</v>
      </c>
      <c r="Y201" t="s">
        <v>43</v>
      </c>
      <c r="Z201" t="s">
        <v>2210</v>
      </c>
      <c r="AA201" t="s">
        <v>2211</v>
      </c>
      <c r="AB201" t="s">
        <v>2212</v>
      </c>
      <c r="AC201" t="s">
        <v>1310</v>
      </c>
    </row>
    <row r="202" spans="1:29" x14ac:dyDescent="0.2">
      <c r="A202" s="17" t="s">
        <v>43</v>
      </c>
      <c r="B202" t="str">
        <f t="shared" si="10"/>
        <v>9781786762405</v>
      </c>
      <c r="C202" s="11">
        <v>9781786762405</v>
      </c>
      <c r="D202" s="11">
        <v>9781786762436</v>
      </c>
      <c r="E202" s="11">
        <v>9781786762429</v>
      </c>
      <c r="F202" t="s">
        <v>128</v>
      </c>
      <c r="G202" t="s">
        <v>43</v>
      </c>
      <c r="H202" t="s">
        <v>385</v>
      </c>
      <c r="I202">
        <v>75</v>
      </c>
      <c r="J202" t="s">
        <v>303</v>
      </c>
      <c r="K202" s="15">
        <v>43802</v>
      </c>
      <c r="L202" t="s">
        <v>190</v>
      </c>
      <c r="M202">
        <v>180</v>
      </c>
      <c r="N202">
        <v>235</v>
      </c>
      <c r="O202">
        <v>215</v>
      </c>
      <c r="P202">
        <v>542</v>
      </c>
      <c r="Q202" t="s">
        <v>335</v>
      </c>
      <c r="R202" t="s">
        <v>2213</v>
      </c>
      <c r="S202" t="s">
        <v>815</v>
      </c>
      <c r="T202">
        <v>82506</v>
      </c>
      <c r="U202" t="s">
        <v>720</v>
      </c>
      <c r="V202" t="s">
        <v>2214</v>
      </c>
      <c r="W202" t="s">
        <v>2215</v>
      </c>
      <c r="X202" t="s">
        <v>967</v>
      </c>
      <c r="Y202" t="s">
        <v>43</v>
      </c>
      <c r="Z202" t="s">
        <v>2216</v>
      </c>
      <c r="AA202" t="s">
        <v>1588</v>
      </c>
      <c r="AB202" t="s">
        <v>1911</v>
      </c>
      <c r="AC202" t="s">
        <v>1588</v>
      </c>
    </row>
    <row r="203" spans="1:29" x14ac:dyDescent="0.2">
      <c r="A203" s="17" t="s">
        <v>43</v>
      </c>
      <c r="B203" t="str">
        <f t="shared" si="10"/>
        <v>9781786762924</v>
      </c>
      <c r="C203" s="11">
        <v>9781786762924</v>
      </c>
      <c r="D203" s="11">
        <v>9781786762955</v>
      </c>
      <c r="E203" s="11">
        <v>9781786762948</v>
      </c>
      <c r="F203" t="s">
        <v>127</v>
      </c>
      <c r="G203" t="s">
        <v>43</v>
      </c>
      <c r="H203" t="s">
        <v>385</v>
      </c>
      <c r="I203">
        <v>71</v>
      </c>
      <c r="J203" t="s">
        <v>303</v>
      </c>
      <c r="K203" s="15">
        <v>43795</v>
      </c>
      <c r="L203" t="s">
        <v>191</v>
      </c>
      <c r="M203">
        <v>190</v>
      </c>
      <c r="N203">
        <v>245</v>
      </c>
      <c r="O203">
        <v>230</v>
      </c>
      <c r="P203">
        <v>872</v>
      </c>
      <c r="Q203" t="s">
        <v>336</v>
      </c>
      <c r="R203" t="s">
        <v>2217</v>
      </c>
      <c r="S203" t="s">
        <v>553</v>
      </c>
      <c r="T203">
        <v>83391</v>
      </c>
      <c r="U203" t="s">
        <v>721</v>
      </c>
      <c r="V203" t="s">
        <v>2218</v>
      </c>
      <c r="W203" t="s">
        <v>2219</v>
      </c>
      <c r="X203" t="s">
        <v>722</v>
      </c>
      <c r="Y203" t="s">
        <v>43</v>
      </c>
      <c r="Z203" t="s">
        <v>2220</v>
      </c>
      <c r="AA203" t="s">
        <v>2109</v>
      </c>
      <c r="AB203" t="s">
        <v>1335</v>
      </c>
      <c r="AC203" t="s">
        <v>2109</v>
      </c>
    </row>
    <row r="204" spans="1:29" x14ac:dyDescent="0.2">
      <c r="A204" s="17" t="s">
        <v>43</v>
      </c>
      <c r="B204" t="str">
        <f t="shared" si="10"/>
        <v>9781786763044</v>
      </c>
      <c r="C204" s="11">
        <v>9781786763044</v>
      </c>
      <c r="D204" s="11">
        <v>9781786763075</v>
      </c>
      <c r="E204" s="11">
        <v>9781786763068</v>
      </c>
      <c r="F204" t="s">
        <v>126</v>
      </c>
      <c r="G204" t="s">
        <v>43</v>
      </c>
      <c r="H204" t="s">
        <v>385</v>
      </c>
      <c r="I204">
        <v>73</v>
      </c>
      <c r="J204" t="s">
        <v>303</v>
      </c>
      <c r="K204" s="15">
        <v>43795</v>
      </c>
      <c r="L204" t="s">
        <v>192</v>
      </c>
      <c r="M204">
        <v>180</v>
      </c>
      <c r="N204">
        <v>235</v>
      </c>
      <c r="O204">
        <v>215</v>
      </c>
      <c r="P204">
        <v>546</v>
      </c>
      <c r="Q204" t="s">
        <v>337</v>
      </c>
      <c r="R204" t="s">
        <v>2221</v>
      </c>
      <c r="S204" t="s">
        <v>8</v>
      </c>
      <c r="T204">
        <v>83542</v>
      </c>
      <c r="U204" t="s">
        <v>723</v>
      </c>
      <c r="V204" t="s">
        <v>2222</v>
      </c>
      <c r="W204" t="s">
        <v>2223</v>
      </c>
      <c r="X204" t="s">
        <v>724</v>
      </c>
      <c r="Y204" t="s">
        <v>43</v>
      </c>
      <c r="Z204" t="s">
        <v>2224</v>
      </c>
      <c r="AA204" t="s">
        <v>1179</v>
      </c>
      <c r="AB204" t="s">
        <v>1962</v>
      </c>
      <c r="AC204" t="s">
        <v>1179</v>
      </c>
    </row>
    <row r="205" spans="1:29" x14ac:dyDescent="0.2">
      <c r="A205" s="17" t="s">
        <v>43</v>
      </c>
      <c r="B205" t="str">
        <f t="shared" ref="B205:B211" si="11">CONCATENATE(A205,C205)</f>
        <v>9781786762603</v>
      </c>
      <c r="C205" s="11">
        <v>9781786762603</v>
      </c>
      <c r="D205" s="11">
        <v>9781786762634</v>
      </c>
      <c r="E205" s="11">
        <v>9781786762627</v>
      </c>
      <c r="F205" t="s">
        <v>125</v>
      </c>
      <c r="G205" t="s">
        <v>43</v>
      </c>
      <c r="H205" t="s">
        <v>385</v>
      </c>
      <c r="I205">
        <v>69</v>
      </c>
      <c r="J205" t="s">
        <v>303</v>
      </c>
      <c r="K205" s="15">
        <v>43767</v>
      </c>
      <c r="L205" t="s">
        <v>193</v>
      </c>
      <c r="M205">
        <v>190</v>
      </c>
      <c r="N205">
        <v>245</v>
      </c>
      <c r="O205">
        <v>230</v>
      </c>
      <c r="P205">
        <v>1004</v>
      </c>
      <c r="Q205" t="s">
        <v>338</v>
      </c>
      <c r="R205" t="s">
        <v>2225</v>
      </c>
      <c r="S205" t="s">
        <v>549</v>
      </c>
      <c r="T205">
        <v>82952</v>
      </c>
      <c r="U205" t="s">
        <v>725</v>
      </c>
      <c r="V205" t="s">
        <v>2226</v>
      </c>
      <c r="W205" t="s">
        <v>2227</v>
      </c>
      <c r="X205" t="s">
        <v>968</v>
      </c>
      <c r="Y205" t="s">
        <v>43</v>
      </c>
      <c r="Z205" t="s">
        <v>2228</v>
      </c>
      <c r="AA205" t="s">
        <v>2229</v>
      </c>
      <c r="AB205" t="s">
        <v>2230</v>
      </c>
      <c r="AC205" t="s">
        <v>2231</v>
      </c>
    </row>
    <row r="206" spans="1:29" x14ac:dyDescent="0.2">
      <c r="A206" s="17" t="s">
        <v>43</v>
      </c>
      <c r="B206" t="str">
        <f t="shared" si="11"/>
        <v>9781786762368</v>
      </c>
      <c r="C206" s="11">
        <v>9781786762368</v>
      </c>
      <c r="D206" s="11">
        <v>9781786762399</v>
      </c>
      <c r="E206" s="11">
        <v>9781786762382</v>
      </c>
      <c r="F206" t="s">
        <v>122</v>
      </c>
      <c r="G206" t="s">
        <v>43</v>
      </c>
      <c r="H206" t="s">
        <v>385</v>
      </c>
      <c r="I206">
        <v>59</v>
      </c>
      <c r="J206" t="s">
        <v>303</v>
      </c>
      <c r="K206" s="15">
        <v>43718</v>
      </c>
      <c r="L206" t="s">
        <v>194</v>
      </c>
      <c r="M206">
        <v>180</v>
      </c>
      <c r="N206">
        <v>235</v>
      </c>
      <c r="O206">
        <v>215</v>
      </c>
      <c r="P206">
        <v>644</v>
      </c>
      <c r="Q206" t="s">
        <v>339</v>
      </c>
      <c r="R206" t="s">
        <v>2232</v>
      </c>
      <c r="S206" t="s">
        <v>130</v>
      </c>
      <c r="T206">
        <v>78560</v>
      </c>
      <c r="U206" t="s">
        <v>726</v>
      </c>
      <c r="V206" t="s">
        <v>2233</v>
      </c>
      <c r="W206" t="s">
        <v>2234</v>
      </c>
      <c r="X206" t="s">
        <v>969</v>
      </c>
      <c r="Y206" t="s">
        <v>43</v>
      </c>
      <c r="Z206" t="s">
        <v>2235</v>
      </c>
      <c r="AA206" t="s">
        <v>2236</v>
      </c>
      <c r="AB206" t="s">
        <v>1478</v>
      </c>
      <c r="AC206" t="s">
        <v>2236</v>
      </c>
    </row>
    <row r="207" spans="1:29" x14ac:dyDescent="0.2">
      <c r="A207" s="17" t="s">
        <v>43</v>
      </c>
      <c r="B207" t="str">
        <f t="shared" si="11"/>
        <v>9781786762801</v>
      </c>
      <c r="C207" s="11">
        <v>9781786762801</v>
      </c>
      <c r="D207" s="11">
        <v>9781786762832</v>
      </c>
      <c r="E207" s="11">
        <v>9781786762825</v>
      </c>
      <c r="F207" t="s">
        <v>123</v>
      </c>
      <c r="G207" t="s">
        <v>43</v>
      </c>
      <c r="H207" t="s">
        <v>385</v>
      </c>
      <c r="I207">
        <v>63</v>
      </c>
      <c r="J207" t="s">
        <v>303</v>
      </c>
      <c r="K207" s="15">
        <v>43718</v>
      </c>
      <c r="L207" t="s">
        <v>574</v>
      </c>
      <c r="M207">
        <v>170</v>
      </c>
      <c r="N207">
        <v>220</v>
      </c>
      <c r="O207">
        <v>205</v>
      </c>
      <c r="P207">
        <v>538</v>
      </c>
      <c r="Q207" t="s">
        <v>340</v>
      </c>
      <c r="R207" t="s">
        <v>2237</v>
      </c>
      <c r="S207" t="s">
        <v>130</v>
      </c>
      <c r="T207">
        <v>83241</v>
      </c>
      <c r="U207" t="s">
        <v>727</v>
      </c>
      <c r="V207" t="s">
        <v>2238</v>
      </c>
      <c r="W207" t="s">
        <v>2239</v>
      </c>
      <c r="X207" t="s">
        <v>728</v>
      </c>
      <c r="Y207" t="s">
        <v>43</v>
      </c>
      <c r="Z207" t="s">
        <v>2240</v>
      </c>
      <c r="AA207" t="s">
        <v>2241</v>
      </c>
      <c r="AB207" t="s">
        <v>2242</v>
      </c>
      <c r="AC207" t="s">
        <v>2241</v>
      </c>
    </row>
    <row r="208" spans="1:29" x14ac:dyDescent="0.2">
      <c r="A208" s="17" t="s">
        <v>43</v>
      </c>
      <c r="B208" t="str">
        <f t="shared" si="11"/>
        <v>9781786762566</v>
      </c>
      <c r="C208" s="11">
        <v>9781786762566</v>
      </c>
      <c r="D208" s="11">
        <v>9781786762597</v>
      </c>
      <c r="E208" s="11">
        <v>9781786762580</v>
      </c>
      <c r="F208" t="s">
        <v>124</v>
      </c>
      <c r="G208" t="s">
        <v>43</v>
      </c>
      <c r="H208" t="s">
        <v>385</v>
      </c>
      <c r="I208">
        <v>68</v>
      </c>
      <c r="J208" t="s">
        <v>303</v>
      </c>
      <c r="K208" s="15">
        <v>43718</v>
      </c>
      <c r="L208" t="s">
        <v>195</v>
      </c>
      <c r="M208">
        <v>190</v>
      </c>
      <c r="N208">
        <v>245</v>
      </c>
      <c r="O208">
        <v>230</v>
      </c>
      <c r="P208">
        <v>748</v>
      </c>
      <c r="Q208" t="s">
        <v>341</v>
      </c>
      <c r="R208" t="s">
        <v>2243</v>
      </c>
      <c r="S208" t="s">
        <v>549</v>
      </c>
      <c r="T208">
        <v>82511</v>
      </c>
      <c r="U208" t="s">
        <v>729</v>
      </c>
      <c r="V208" t="s">
        <v>2244</v>
      </c>
      <c r="W208" t="s">
        <v>2245</v>
      </c>
      <c r="X208" t="s">
        <v>970</v>
      </c>
      <c r="Y208" t="s">
        <v>43</v>
      </c>
      <c r="Z208" t="s">
        <v>2246</v>
      </c>
      <c r="AA208" t="s">
        <v>2247</v>
      </c>
      <c r="AB208" t="s">
        <v>2248</v>
      </c>
      <c r="AC208" t="s">
        <v>2247</v>
      </c>
    </row>
    <row r="209" spans="1:29" x14ac:dyDescent="0.2">
      <c r="A209" s="17" t="s">
        <v>43</v>
      </c>
      <c r="B209" t="str">
        <f t="shared" si="11"/>
        <v>9781786762283</v>
      </c>
      <c r="C209" s="11">
        <v>9781786762283</v>
      </c>
      <c r="D209" s="11">
        <v>9781786762313</v>
      </c>
      <c r="E209" s="11">
        <v>9781786762306</v>
      </c>
      <c r="F209" t="s">
        <v>120</v>
      </c>
      <c r="G209" t="s">
        <v>43</v>
      </c>
      <c r="H209" t="s">
        <v>385</v>
      </c>
      <c r="I209">
        <v>57</v>
      </c>
      <c r="J209" t="s">
        <v>303</v>
      </c>
      <c r="K209" s="15">
        <v>43704</v>
      </c>
      <c r="L209" t="s">
        <v>196</v>
      </c>
      <c r="M209">
        <v>160</v>
      </c>
      <c r="N209">
        <v>210</v>
      </c>
      <c r="O209">
        <v>190</v>
      </c>
      <c r="P209">
        <v>386</v>
      </c>
      <c r="Q209" t="s">
        <v>342</v>
      </c>
      <c r="R209" t="s">
        <v>2249</v>
      </c>
      <c r="S209" t="s">
        <v>548</v>
      </c>
      <c r="T209">
        <v>72759</v>
      </c>
      <c r="U209" t="s">
        <v>730</v>
      </c>
      <c r="V209" t="s">
        <v>2250</v>
      </c>
      <c r="W209" t="s">
        <v>2251</v>
      </c>
      <c r="X209" t="s">
        <v>971</v>
      </c>
      <c r="Y209" t="s">
        <v>43</v>
      </c>
      <c r="Z209" t="s">
        <v>2252</v>
      </c>
      <c r="AA209" t="s">
        <v>1588</v>
      </c>
      <c r="AB209" t="s">
        <v>1911</v>
      </c>
      <c r="AC209" t="s">
        <v>1588</v>
      </c>
    </row>
    <row r="210" spans="1:29" x14ac:dyDescent="0.2">
      <c r="A210" s="17" t="s">
        <v>43</v>
      </c>
      <c r="B210" t="str">
        <f t="shared" si="11"/>
        <v>9781786762245</v>
      </c>
      <c r="C210" s="11">
        <v>9781786762245</v>
      </c>
      <c r="D210" s="11">
        <v>9781786762276</v>
      </c>
      <c r="E210" s="11">
        <v>9781786762269</v>
      </c>
      <c r="F210" t="s">
        <v>119</v>
      </c>
      <c r="G210" t="s">
        <v>43</v>
      </c>
      <c r="H210" t="s">
        <v>385</v>
      </c>
      <c r="I210">
        <v>56</v>
      </c>
      <c r="J210" t="s">
        <v>303</v>
      </c>
      <c r="K210" s="15">
        <v>43672</v>
      </c>
      <c r="L210" t="s">
        <v>197</v>
      </c>
      <c r="M210">
        <v>170</v>
      </c>
      <c r="N210">
        <v>220</v>
      </c>
      <c r="O210">
        <v>205</v>
      </c>
      <c r="P210">
        <v>552</v>
      </c>
      <c r="Q210" t="s">
        <v>343</v>
      </c>
      <c r="R210" t="s">
        <v>2253</v>
      </c>
      <c r="S210" t="s">
        <v>130</v>
      </c>
      <c r="T210">
        <v>72825</v>
      </c>
      <c r="U210" t="s">
        <v>731</v>
      </c>
      <c r="V210" t="s">
        <v>2254</v>
      </c>
      <c r="W210" t="s">
        <v>2255</v>
      </c>
      <c r="X210" t="s">
        <v>732</v>
      </c>
      <c r="Y210" t="s">
        <v>43</v>
      </c>
      <c r="Z210" t="s">
        <v>2256</v>
      </c>
      <c r="AA210" t="s">
        <v>2236</v>
      </c>
      <c r="AB210" t="s">
        <v>2242</v>
      </c>
      <c r="AC210" t="s">
        <v>2236</v>
      </c>
    </row>
    <row r="211" spans="1:29" x14ac:dyDescent="0.2">
      <c r="A211" s="17" t="s">
        <v>43</v>
      </c>
      <c r="B211" t="str">
        <f t="shared" si="11"/>
        <v>9781786762085</v>
      </c>
      <c r="C211" s="11">
        <v>9781786762085</v>
      </c>
      <c r="D211" s="11">
        <v>9781786762115</v>
      </c>
      <c r="E211" s="11">
        <v>9781786762108</v>
      </c>
      <c r="F211" t="s">
        <v>114</v>
      </c>
      <c r="G211" t="s">
        <v>113</v>
      </c>
      <c r="H211" t="s">
        <v>385</v>
      </c>
      <c r="I211">
        <v>53</v>
      </c>
      <c r="J211" t="s">
        <v>303</v>
      </c>
      <c r="K211" s="15">
        <v>43646</v>
      </c>
      <c r="L211" t="s">
        <v>198</v>
      </c>
      <c r="M211">
        <v>140</v>
      </c>
      <c r="N211">
        <v>180</v>
      </c>
      <c r="O211">
        <v>170</v>
      </c>
      <c r="P211">
        <v>520</v>
      </c>
      <c r="Q211" t="s">
        <v>344</v>
      </c>
      <c r="R211" t="s">
        <v>2257</v>
      </c>
      <c r="S211" t="s">
        <v>130</v>
      </c>
      <c r="T211">
        <v>72793</v>
      </c>
      <c r="U211" t="s">
        <v>733</v>
      </c>
      <c r="V211" t="s">
        <v>2258</v>
      </c>
      <c r="W211" t="s">
        <v>2259</v>
      </c>
      <c r="X211" t="s">
        <v>734</v>
      </c>
      <c r="Y211" t="s">
        <v>43</v>
      </c>
      <c r="Z211" t="s">
        <v>2260</v>
      </c>
      <c r="AA211" t="s">
        <v>2261</v>
      </c>
      <c r="AB211" t="s">
        <v>2242</v>
      </c>
      <c r="AC211" t="s">
        <v>2262</v>
      </c>
    </row>
    <row r="212" spans="1:29" x14ac:dyDescent="0.2">
      <c r="A212" s="17" t="s">
        <v>43</v>
      </c>
      <c r="B212" t="str">
        <f t="shared" ref="B212:B234" si="12">CONCATENATE(A212,C212)</f>
        <v>9781786762122</v>
      </c>
      <c r="C212" s="11">
        <v>9781786762122</v>
      </c>
      <c r="D212" s="11">
        <v>9781786762153</v>
      </c>
      <c r="E212" s="11">
        <v>9781786762146</v>
      </c>
      <c r="F212" t="s">
        <v>116</v>
      </c>
      <c r="G212" t="s">
        <v>115</v>
      </c>
      <c r="H212" t="s">
        <v>385</v>
      </c>
      <c r="I212">
        <v>54</v>
      </c>
      <c r="J212" t="s">
        <v>303</v>
      </c>
      <c r="K212" s="15">
        <v>43646</v>
      </c>
      <c r="L212" t="s">
        <v>198</v>
      </c>
      <c r="M212">
        <v>140</v>
      </c>
      <c r="N212">
        <v>180</v>
      </c>
      <c r="O212">
        <v>170</v>
      </c>
      <c r="P212">
        <v>470</v>
      </c>
      <c r="Q212" t="s">
        <v>344</v>
      </c>
      <c r="R212" t="s">
        <v>2263</v>
      </c>
      <c r="S212" t="s">
        <v>130</v>
      </c>
      <c r="T212">
        <v>72794</v>
      </c>
      <c r="U212" t="s">
        <v>733</v>
      </c>
      <c r="V212" t="s">
        <v>2264</v>
      </c>
      <c r="W212" t="s">
        <v>2265</v>
      </c>
      <c r="X212" t="s">
        <v>735</v>
      </c>
      <c r="Y212" t="s">
        <v>43</v>
      </c>
      <c r="Z212" t="s">
        <v>2266</v>
      </c>
      <c r="AA212" t="s">
        <v>2261</v>
      </c>
      <c r="AB212" t="s">
        <v>2242</v>
      </c>
      <c r="AC212" t="s">
        <v>2262</v>
      </c>
    </row>
    <row r="213" spans="1:29" x14ac:dyDescent="0.2">
      <c r="A213" s="17" t="s">
        <v>43</v>
      </c>
      <c r="B213" t="str">
        <f t="shared" si="12"/>
        <v>9781786762726</v>
      </c>
      <c r="C213" s="11">
        <v>9781786762726</v>
      </c>
      <c r="D213" s="11">
        <v>9781786762757</v>
      </c>
      <c r="E213" s="11">
        <v>9781786762740</v>
      </c>
      <c r="F213" t="s">
        <v>117</v>
      </c>
      <c r="G213" t="s">
        <v>43</v>
      </c>
      <c r="H213" t="s">
        <v>385</v>
      </c>
      <c r="I213">
        <v>44</v>
      </c>
      <c r="J213" t="s">
        <v>303</v>
      </c>
      <c r="K213" s="15">
        <v>43646</v>
      </c>
      <c r="L213" t="s">
        <v>199</v>
      </c>
      <c r="M213">
        <v>160</v>
      </c>
      <c r="N213">
        <v>210</v>
      </c>
      <c r="O213">
        <v>190</v>
      </c>
      <c r="P213">
        <v>326</v>
      </c>
      <c r="Q213" t="s">
        <v>345</v>
      </c>
      <c r="R213" t="s">
        <v>2267</v>
      </c>
      <c r="S213" t="s">
        <v>815</v>
      </c>
      <c r="T213">
        <v>83265</v>
      </c>
      <c r="U213" t="s">
        <v>736</v>
      </c>
      <c r="V213" t="s">
        <v>2268</v>
      </c>
      <c r="W213" t="s">
        <v>2269</v>
      </c>
      <c r="X213" t="s">
        <v>972</v>
      </c>
      <c r="Y213" t="s">
        <v>43</v>
      </c>
      <c r="Z213" t="s">
        <v>2270</v>
      </c>
      <c r="AA213" t="s">
        <v>2271</v>
      </c>
      <c r="AB213" t="s">
        <v>2272</v>
      </c>
      <c r="AC213" t="s">
        <v>2273</v>
      </c>
    </row>
    <row r="214" spans="1:29" x14ac:dyDescent="0.2">
      <c r="A214" s="17" t="s">
        <v>43</v>
      </c>
      <c r="B214" t="str">
        <f t="shared" si="12"/>
        <v>9781786762443</v>
      </c>
      <c r="C214" s="11">
        <v>9781786762443</v>
      </c>
      <c r="D214" s="11">
        <v>9781786762474</v>
      </c>
      <c r="E214" s="11">
        <v>9781786762467</v>
      </c>
      <c r="F214" t="s">
        <v>112</v>
      </c>
      <c r="G214" t="s">
        <v>43</v>
      </c>
      <c r="H214" t="s">
        <v>385</v>
      </c>
      <c r="I214">
        <v>60</v>
      </c>
      <c r="J214" t="s">
        <v>303</v>
      </c>
      <c r="K214" s="15">
        <v>43644</v>
      </c>
      <c r="L214" t="s">
        <v>200</v>
      </c>
      <c r="M214">
        <v>190</v>
      </c>
      <c r="N214">
        <v>245</v>
      </c>
      <c r="O214">
        <v>230</v>
      </c>
      <c r="P214">
        <v>612</v>
      </c>
      <c r="Q214" t="s">
        <v>346</v>
      </c>
      <c r="R214" t="s">
        <v>2274</v>
      </c>
      <c r="S214" t="s">
        <v>15</v>
      </c>
      <c r="T214">
        <v>82539</v>
      </c>
      <c r="U214" t="s">
        <v>737</v>
      </c>
      <c r="V214" t="s">
        <v>2275</v>
      </c>
      <c r="W214" t="s">
        <v>2276</v>
      </c>
      <c r="X214" t="s">
        <v>973</v>
      </c>
      <c r="Y214" t="s">
        <v>43</v>
      </c>
      <c r="Z214" t="s">
        <v>2277</v>
      </c>
      <c r="AA214" t="s">
        <v>2278</v>
      </c>
      <c r="AB214" t="s">
        <v>1911</v>
      </c>
      <c r="AC214" t="s">
        <v>2279</v>
      </c>
    </row>
    <row r="215" spans="1:29" x14ac:dyDescent="0.2">
      <c r="A215" s="17" t="s">
        <v>43</v>
      </c>
      <c r="B215" t="str">
        <f t="shared" si="12"/>
        <v>9781786762207</v>
      </c>
      <c r="C215" s="11">
        <v>9781786762207</v>
      </c>
      <c r="D215" s="11">
        <v>9781786762238</v>
      </c>
      <c r="E215" s="11">
        <v>9781786762221</v>
      </c>
      <c r="F215" t="s">
        <v>111</v>
      </c>
      <c r="G215" t="s">
        <v>43</v>
      </c>
      <c r="H215" t="s">
        <v>385</v>
      </c>
      <c r="I215">
        <v>55</v>
      </c>
      <c r="J215" t="s">
        <v>303</v>
      </c>
      <c r="K215" s="15">
        <v>43616</v>
      </c>
      <c r="L215" t="s">
        <v>201</v>
      </c>
      <c r="M215">
        <v>180</v>
      </c>
      <c r="N215">
        <v>235</v>
      </c>
      <c r="O215">
        <v>215</v>
      </c>
      <c r="P215">
        <v>542</v>
      </c>
      <c r="Q215" t="s">
        <v>393</v>
      </c>
      <c r="R215" t="s">
        <v>2280</v>
      </c>
      <c r="S215" t="s">
        <v>553</v>
      </c>
      <c r="T215">
        <v>72732</v>
      </c>
      <c r="U215" t="s">
        <v>738</v>
      </c>
      <c r="V215" t="s">
        <v>2281</v>
      </c>
      <c r="W215" t="s">
        <v>2282</v>
      </c>
      <c r="X215" t="s">
        <v>739</v>
      </c>
      <c r="Y215" t="s">
        <v>43</v>
      </c>
      <c r="Z215" t="s">
        <v>2283</v>
      </c>
      <c r="AA215" t="s">
        <v>2284</v>
      </c>
      <c r="AB215" t="s">
        <v>1335</v>
      </c>
      <c r="AC215" t="s">
        <v>2284</v>
      </c>
    </row>
    <row r="216" spans="1:29" x14ac:dyDescent="0.2">
      <c r="A216" s="17" t="s">
        <v>43</v>
      </c>
      <c r="B216" t="str">
        <f t="shared" si="12"/>
        <v>9781786761804</v>
      </c>
      <c r="C216" s="11">
        <v>9781786761804</v>
      </c>
      <c r="D216" s="11">
        <v>9781786761835</v>
      </c>
      <c r="E216" s="11">
        <v>9781786761828</v>
      </c>
      <c r="F216" t="s">
        <v>109</v>
      </c>
      <c r="G216" t="s">
        <v>43</v>
      </c>
      <c r="H216" t="s">
        <v>385</v>
      </c>
      <c r="I216">
        <v>46</v>
      </c>
      <c r="J216" t="s">
        <v>303</v>
      </c>
      <c r="K216" s="15">
        <v>43531</v>
      </c>
      <c r="L216" t="s">
        <v>202</v>
      </c>
      <c r="M216">
        <v>170</v>
      </c>
      <c r="N216">
        <v>220</v>
      </c>
      <c r="O216">
        <v>205</v>
      </c>
      <c r="P216">
        <v>406</v>
      </c>
      <c r="Q216" t="s">
        <v>347</v>
      </c>
      <c r="R216" t="s">
        <v>2285</v>
      </c>
      <c r="S216" t="s">
        <v>110</v>
      </c>
      <c r="T216">
        <v>56348</v>
      </c>
      <c r="U216" t="s">
        <v>740</v>
      </c>
      <c r="V216" t="s">
        <v>2286</v>
      </c>
      <c r="W216" t="s">
        <v>2287</v>
      </c>
      <c r="X216" t="s">
        <v>741</v>
      </c>
      <c r="Y216" t="s">
        <v>43</v>
      </c>
      <c r="Z216" t="s">
        <v>2288</v>
      </c>
      <c r="AA216" t="s">
        <v>2289</v>
      </c>
      <c r="AB216" t="s">
        <v>1962</v>
      </c>
      <c r="AC216" t="s">
        <v>2289</v>
      </c>
    </row>
    <row r="217" spans="1:29" x14ac:dyDescent="0.2">
      <c r="A217" s="17" t="s">
        <v>43</v>
      </c>
      <c r="B217" t="str">
        <f t="shared" si="12"/>
        <v>9781786762320</v>
      </c>
      <c r="C217" s="11">
        <v>9781786762320</v>
      </c>
      <c r="D217" s="11">
        <v>9781786762351</v>
      </c>
      <c r="E217" s="11">
        <v>9781786762344</v>
      </c>
      <c r="F217" t="s">
        <v>108</v>
      </c>
      <c r="G217" t="s">
        <v>43</v>
      </c>
      <c r="H217" t="s">
        <v>385</v>
      </c>
      <c r="I217">
        <v>58</v>
      </c>
      <c r="J217" t="s">
        <v>303</v>
      </c>
      <c r="K217" s="15">
        <v>43504</v>
      </c>
      <c r="L217" t="s">
        <v>203</v>
      </c>
      <c r="M217">
        <v>170</v>
      </c>
      <c r="N217">
        <v>220</v>
      </c>
      <c r="O217">
        <v>205</v>
      </c>
      <c r="P217">
        <v>492</v>
      </c>
      <c r="Q217" t="s">
        <v>348</v>
      </c>
      <c r="R217" t="s">
        <v>2290</v>
      </c>
      <c r="S217" t="s">
        <v>549</v>
      </c>
      <c r="T217">
        <v>72776</v>
      </c>
      <c r="U217" t="s">
        <v>742</v>
      </c>
      <c r="V217" t="s">
        <v>2291</v>
      </c>
      <c r="W217" t="s">
        <v>2292</v>
      </c>
      <c r="X217" t="s">
        <v>974</v>
      </c>
      <c r="Y217" t="s">
        <v>43</v>
      </c>
      <c r="Z217" t="s">
        <v>2293</v>
      </c>
      <c r="AA217" t="s">
        <v>2294</v>
      </c>
      <c r="AB217" t="s">
        <v>2295</v>
      </c>
      <c r="AC217" t="s">
        <v>2296</v>
      </c>
    </row>
    <row r="218" spans="1:29" x14ac:dyDescent="0.2">
      <c r="A218" s="17" t="s">
        <v>43</v>
      </c>
      <c r="B218" t="str">
        <f t="shared" si="12"/>
        <v>9781786761842</v>
      </c>
      <c r="C218" s="11">
        <v>9781786761842</v>
      </c>
      <c r="D218" s="11">
        <v>9781786761873</v>
      </c>
      <c r="E218" s="11">
        <v>9781786761866</v>
      </c>
      <c r="F218" t="s">
        <v>104</v>
      </c>
      <c r="G218" t="s">
        <v>43</v>
      </c>
      <c r="H218" t="s">
        <v>385</v>
      </c>
      <c r="I218">
        <v>47</v>
      </c>
      <c r="J218" t="s">
        <v>303</v>
      </c>
      <c r="K218" s="15">
        <v>43434</v>
      </c>
      <c r="L218" t="s">
        <v>204</v>
      </c>
      <c r="M218">
        <v>180</v>
      </c>
      <c r="N218">
        <v>235</v>
      </c>
      <c r="O218">
        <v>215</v>
      </c>
      <c r="P218">
        <v>568</v>
      </c>
      <c r="Q218" t="s">
        <v>349</v>
      </c>
      <c r="R218" t="s">
        <v>2297</v>
      </c>
      <c r="S218" t="s">
        <v>548</v>
      </c>
      <c r="T218">
        <v>56324</v>
      </c>
      <c r="U218" t="s">
        <v>743</v>
      </c>
      <c r="V218" t="s">
        <v>2298</v>
      </c>
      <c r="W218" t="s">
        <v>2299</v>
      </c>
      <c r="X218" t="s">
        <v>975</v>
      </c>
      <c r="Y218" t="s">
        <v>43</v>
      </c>
      <c r="Z218" t="s">
        <v>2300</v>
      </c>
      <c r="AA218" t="s">
        <v>2301</v>
      </c>
      <c r="AB218" t="s">
        <v>1916</v>
      </c>
      <c r="AC218" t="s">
        <v>2302</v>
      </c>
    </row>
    <row r="219" spans="1:29" x14ac:dyDescent="0.2">
      <c r="A219" s="17" t="s">
        <v>43</v>
      </c>
      <c r="B219" t="str">
        <f t="shared" si="12"/>
        <v>9781786762047</v>
      </c>
      <c r="C219" s="11">
        <v>9781786762047</v>
      </c>
      <c r="D219" s="11">
        <v>9781786762078</v>
      </c>
      <c r="E219" s="11">
        <v>9781786762061</v>
      </c>
      <c r="F219" t="s">
        <v>103</v>
      </c>
      <c r="G219" t="s">
        <v>43</v>
      </c>
      <c r="H219" t="s">
        <v>385</v>
      </c>
      <c r="I219">
        <v>52</v>
      </c>
      <c r="J219" t="s">
        <v>303</v>
      </c>
      <c r="K219" s="15">
        <v>43410</v>
      </c>
      <c r="L219" t="s">
        <v>406</v>
      </c>
      <c r="M219">
        <v>180</v>
      </c>
      <c r="N219">
        <v>235</v>
      </c>
      <c r="O219">
        <v>215</v>
      </c>
      <c r="P219">
        <v>514</v>
      </c>
      <c r="Q219" t="s">
        <v>350</v>
      </c>
      <c r="R219" t="s">
        <v>2303</v>
      </c>
      <c r="S219" t="s">
        <v>815</v>
      </c>
      <c r="T219">
        <v>56391</v>
      </c>
      <c r="U219" t="s">
        <v>744</v>
      </c>
      <c r="V219" t="s">
        <v>2304</v>
      </c>
      <c r="W219" t="s">
        <v>2305</v>
      </c>
      <c r="X219" t="s">
        <v>976</v>
      </c>
      <c r="Y219" t="s">
        <v>43</v>
      </c>
      <c r="Z219" t="s">
        <v>2306</v>
      </c>
      <c r="AA219" t="s">
        <v>2307</v>
      </c>
      <c r="AB219" t="s">
        <v>2308</v>
      </c>
      <c r="AC219" t="s">
        <v>2309</v>
      </c>
    </row>
    <row r="220" spans="1:29" x14ac:dyDescent="0.2">
      <c r="A220" s="17" t="s">
        <v>43</v>
      </c>
      <c r="B220" t="str">
        <f t="shared" si="12"/>
        <v>9781786762160</v>
      </c>
      <c r="C220" s="11">
        <v>9781786762160</v>
      </c>
      <c r="D220" s="11">
        <v>9781786762191</v>
      </c>
      <c r="E220" s="11">
        <v>9781786762184</v>
      </c>
      <c r="F220" t="s">
        <v>102</v>
      </c>
      <c r="G220" t="s">
        <v>43</v>
      </c>
      <c r="H220" t="s">
        <v>385</v>
      </c>
      <c r="I220">
        <v>19</v>
      </c>
      <c r="J220" t="s">
        <v>303</v>
      </c>
      <c r="K220" s="15">
        <v>43396</v>
      </c>
      <c r="L220" t="s">
        <v>205</v>
      </c>
      <c r="M220">
        <v>170</v>
      </c>
      <c r="N220">
        <v>220</v>
      </c>
      <c r="O220">
        <v>205</v>
      </c>
      <c r="P220">
        <v>368</v>
      </c>
      <c r="Q220" t="s">
        <v>351</v>
      </c>
      <c r="R220" t="s">
        <v>2310</v>
      </c>
      <c r="S220" t="s">
        <v>549</v>
      </c>
      <c r="T220">
        <v>72711</v>
      </c>
      <c r="U220" t="s">
        <v>745</v>
      </c>
      <c r="V220" t="s">
        <v>2311</v>
      </c>
      <c r="W220" t="s">
        <v>2312</v>
      </c>
      <c r="X220" t="s">
        <v>746</v>
      </c>
      <c r="Y220" t="s">
        <v>43</v>
      </c>
      <c r="Z220" t="s">
        <v>2313</v>
      </c>
      <c r="AA220" t="s">
        <v>2314</v>
      </c>
      <c r="AB220" t="s">
        <v>1916</v>
      </c>
      <c r="AC220" t="s">
        <v>2315</v>
      </c>
    </row>
    <row r="221" spans="1:29" x14ac:dyDescent="0.2">
      <c r="A221" s="17" t="s">
        <v>43</v>
      </c>
      <c r="B221" t="str">
        <f t="shared" si="12"/>
        <v>9781786761569</v>
      </c>
      <c r="C221" s="11">
        <v>9781786761569</v>
      </c>
      <c r="D221" s="11">
        <v>9781786761590</v>
      </c>
      <c r="E221" s="11">
        <v>9781786761583</v>
      </c>
      <c r="F221" t="s">
        <v>206</v>
      </c>
      <c r="G221" t="s">
        <v>12</v>
      </c>
      <c r="H221" t="s">
        <v>385</v>
      </c>
      <c r="I221">
        <v>40</v>
      </c>
      <c r="J221" t="s">
        <v>303</v>
      </c>
      <c r="K221" s="15">
        <v>43378</v>
      </c>
      <c r="L221" t="s">
        <v>1142</v>
      </c>
      <c r="M221">
        <v>170</v>
      </c>
      <c r="N221">
        <v>220</v>
      </c>
      <c r="O221">
        <v>205</v>
      </c>
      <c r="P221">
        <v>380</v>
      </c>
      <c r="Q221" t="s">
        <v>316</v>
      </c>
      <c r="R221" t="s">
        <v>2316</v>
      </c>
      <c r="S221" t="s">
        <v>130</v>
      </c>
      <c r="T221">
        <v>55859</v>
      </c>
      <c r="U221" t="s">
        <v>747</v>
      </c>
      <c r="V221" t="s">
        <v>2317</v>
      </c>
      <c r="W221" t="s">
        <v>2318</v>
      </c>
      <c r="X221" t="s">
        <v>748</v>
      </c>
      <c r="Y221" t="s">
        <v>43</v>
      </c>
      <c r="Z221" t="s">
        <v>2319</v>
      </c>
      <c r="AA221" t="s">
        <v>2320</v>
      </c>
      <c r="AB221" t="s">
        <v>2242</v>
      </c>
      <c r="AC221" t="s">
        <v>2236</v>
      </c>
    </row>
    <row r="222" spans="1:29" x14ac:dyDescent="0.2">
      <c r="A222" s="17" t="s">
        <v>43</v>
      </c>
      <c r="B222" t="str">
        <f t="shared" si="12"/>
        <v>9781786761286</v>
      </c>
      <c r="C222" s="11">
        <v>9781786761286</v>
      </c>
      <c r="D222" s="11">
        <v>9781786761316</v>
      </c>
      <c r="E222" s="11">
        <v>9781786761309</v>
      </c>
      <c r="F222" t="s">
        <v>100</v>
      </c>
      <c r="G222" t="s">
        <v>101</v>
      </c>
      <c r="H222" t="s">
        <v>385</v>
      </c>
      <c r="I222">
        <v>33</v>
      </c>
      <c r="J222" t="s">
        <v>303</v>
      </c>
      <c r="K222" s="15">
        <v>43353</v>
      </c>
      <c r="L222" t="s">
        <v>207</v>
      </c>
      <c r="M222">
        <v>160</v>
      </c>
      <c r="N222">
        <v>210</v>
      </c>
      <c r="O222">
        <v>190</v>
      </c>
      <c r="P222">
        <v>328</v>
      </c>
      <c r="Q222" t="s">
        <v>352</v>
      </c>
      <c r="R222" t="s">
        <v>2321</v>
      </c>
      <c r="S222" t="s">
        <v>554</v>
      </c>
      <c r="T222">
        <v>56117</v>
      </c>
      <c r="U222" t="s">
        <v>749</v>
      </c>
      <c r="V222" t="s">
        <v>2322</v>
      </c>
      <c r="W222" t="s">
        <v>2323</v>
      </c>
      <c r="X222" t="s">
        <v>750</v>
      </c>
      <c r="Y222" t="s">
        <v>43</v>
      </c>
      <c r="Z222" t="s">
        <v>2324</v>
      </c>
      <c r="AA222" t="s">
        <v>2325</v>
      </c>
      <c r="AB222" t="s">
        <v>1911</v>
      </c>
      <c r="AC222" t="s">
        <v>2326</v>
      </c>
    </row>
    <row r="223" spans="1:29" x14ac:dyDescent="0.2">
      <c r="A223" s="17" t="s">
        <v>43</v>
      </c>
      <c r="B223" t="str">
        <f t="shared" si="12"/>
        <v>9781786761682</v>
      </c>
      <c r="C223" s="11">
        <v>9781786761682</v>
      </c>
      <c r="D223" s="11">
        <v>9781786761712</v>
      </c>
      <c r="E223" s="11">
        <v>9781786761705</v>
      </c>
      <c r="F223" t="s">
        <v>95</v>
      </c>
      <c r="G223" t="s">
        <v>43</v>
      </c>
      <c r="H223" t="s">
        <v>385</v>
      </c>
      <c r="I223">
        <v>43</v>
      </c>
      <c r="J223" t="s">
        <v>303</v>
      </c>
      <c r="K223" s="15">
        <v>43321</v>
      </c>
      <c r="L223" t="s">
        <v>407</v>
      </c>
      <c r="M223">
        <v>190</v>
      </c>
      <c r="N223">
        <v>245</v>
      </c>
      <c r="O223">
        <v>230</v>
      </c>
      <c r="P223">
        <v>588</v>
      </c>
      <c r="Q223" t="s">
        <v>353</v>
      </c>
      <c r="R223" t="s">
        <v>2327</v>
      </c>
      <c r="S223" t="s">
        <v>550</v>
      </c>
      <c r="T223">
        <v>55884</v>
      </c>
      <c r="U223" t="s">
        <v>751</v>
      </c>
      <c r="V223" t="s">
        <v>2328</v>
      </c>
      <c r="W223" t="s">
        <v>2329</v>
      </c>
      <c r="X223" t="s">
        <v>752</v>
      </c>
      <c r="Y223" t="s">
        <v>43</v>
      </c>
      <c r="Z223" t="s">
        <v>2330</v>
      </c>
      <c r="AA223" t="s">
        <v>2331</v>
      </c>
      <c r="AB223" t="s">
        <v>1916</v>
      </c>
      <c r="AC223" t="s">
        <v>2332</v>
      </c>
    </row>
    <row r="224" spans="1:29" x14ac:dyDescent="0.2">
      <c r="A224" s="17" t="s">
        <v>43</v>
      </c>
      <c r="B224" t="str">
        <f t="shared" si="12"/>
        <v>9781786761002</v>
      </c>
      <c r="C224" s="11">
        <v>9781786761002</v>
      </c>
      <c r="D224" s="11">
        <v>9781786761033</v>
      </c>
      <c r="E224" s="11">
        <v>9781786761026</v>
      </c>
      <c r="F224" t="s">
        <v>91</v>
      </c>
      <c r="G224" t="s">
        <v>208</v>
      </c>
      <c r="H224" t="s">
        <v>385</v>
      </c>
      <c r="I224">
        <v>26</v>
      </c>
      <c r="J224" t="s">
        <v>303</v>
      </c>
      <c r="K224" s="15">
        <v>43321</v>
      </c>
      <c r="L224" t="s">
        <v>408</v>
      </c>
      <c r="M224">
        <v>150</v>
      </c>
      <c r="N224">
        <v>195</v>
      </c>
      <c r="O224">
        <v>180</v>
      </c>
      <c r="P224">
        <v>320</v>
      </c>
      <c r="Q224" t="s">
        <v>354</v>
      </c>
      <c r="R224" t="s">
        <v>2333</v>
      </c>
      <c r="S224" t="s">
        <v>554</v>
      </c>
      <c r="T224">
        <v>56101</v>
      </c>
      <c r="U224" t="s">
        <v>749</v>
      </c>
      <c r="V224" t="s">
        <v>2334</v>
      </c>
      <c r="W224" t="s">
        <v>2335</v>
      </c>
      <c r="X224" t="s">
        <v>977</v>
      </c>
      <c r="Y224" t="s">
        <v>43</v>
      </c>
      <c r="Z224" t="s">
        <v>2336</v>
      </c>
      <c r="AA224" t="s">
        <v>2337</v>
      </c>
      <c r="AB224" t="s">
        <v>1911</v>
      </c>
      <c r="AC224" t="s">
        <v>2338</v>
      </c>
    </row>
    <row r="225" spans="1:29" x14ac:dyDescent="0.2">
      <c r="A225" s="17" t="s">
        <v>43</v>
      </c>
      <c r="B225" t="str">
        <f t="shared" si="12"/>
        <v>9781786761880</v>
      </c>
      <c r="C225" s="11">
        <v>9781786761880</v>
      </c>
      <c r="D225" s="11">
        <v>9781786761910</v>
      </c>
      <c r="E225" s="11">
        <v>9781786761903</v>
      </c>
      <c r="F225" t="s">
        <v>96</v>
      </c>
      <c r="G225" t="s">
        <v>97</v>
      </c>
      <c r="H225" t="s">
        <v>385</v>
      </c>
      <c r="I225">
        <v>48</v>
      </c>
      <c r="J225" t="s">
        <v>303</v>
      </c>
      <c r="K225" s="15">
        <v>43318</v>
      </c>
      <c r="L225" t="s">
        <v>209</v>
      </c>
      <c r="M225">
        <v>160</v>
      </c>
      <c r="N225">
        <v>210</v>
      </c>
      <c r="O225">
        <v>190</v>
      </c>
      <c r="P225">
        <v>352</v>
      </c>
      <c r="Q225" t="s">
        <v>355</v>
      </c>
      <c r="R225" t="s">
        <v>2339</v>
      </c>
      <c r="S225" t="s">
        <v>790</v>
      </c>
      <c r="T225">
        <v>56260</v>
      </c>
      <c r="U225" t="s">
        <v>753</v>
      </c>
      <c r="V225" t="s">
        <v>2340</v>
      </c>
      <c r="W225" t="s">
        <v>2341</v>
      </c>
      <c r="X225" t="s">
        <v>978</v>
      </c>
      <c r="Y225" t="s">
        <v>43</v>
      </c>
      <c r="Z225" t="s">
        <v>2342</v>
      </c>
      <c r="AA225" t="s">
        <v>2343</v>
      </c>
      <c r="AB225" t="s">
        <v>2344</v>
      </c>
      <c r="AC225" t="s">
        <v>2345</v>
      </c>
    </row>
    <row r="226" spans="1:29" x14ac:dyDescent="0.2">
      <c r="A226" s="17" t="s">
        <v>43</v>
      </c>
      <c r="B226" t="str">
        <f t="shared" si="12"/>
        <v>9781786761927</v>
      </c>
      <c r="C226" s="11">
        <v>9781786761927</v>
      </c>
      <c r="D226" s="11">
        <v>9781786761958</v>
      </c>
      <c r="E226" s="11">
        <v>9781786761941</v>
      </c>
      <c r="F226" t="s">
        <v>98</v>
      </c>
      <c r="G226" t="s">
        <v>99</v>
      </c>
      <c r="H226" t="s">
        <v>385</v>
      </c>
      <c r="I226">
        <v>49</v>
      </c>
      <c r="J226" t="s">
        <v>303</v>
      </c>
      <c r="K226" s="15">
        <v>43318</v>
      </c>
      <c r="L226" t="s">
        <v>209</v>
      </c>
      <c r="M226">
        <v>180</v>
      </c>
      <c r="N226">
        <v>235</v>
      </c>
      <c r="O226">
        <v>215</v>
      </c>
      <c r="P226">
        <v>462</v>
      </c>
      <c r="Q226" t="s">
        <v>355</v>
      </c>
      <c r="R226" t="s">
        <v>2346</v>
      </c>
      <c r="S226" t="s">
        <v>790</v>
      </c>
      <c r="T226">
        <v>56261</v>
      </c>
      <c r="U226" t="s">
        <v>753</v>
      </c>
      <c r="V226" t="s">
        <v>2347</v>
      </c>
      <c r="W226" t="s">
        <v>2348</v>
      </c>
      <c r="X226" t="s">
        <v>979</v>
      </c>
      <c r="Y226" t="s">
        <v>43</v>
      </c>
      <c r="Z226" t="s">
        <v>2349</v>
      </c>
      <c r="AA226" t="s">
        <v>2350</v>
      </c>
      <c r="AB226" t="s">
        <v>2344</v>
      </c>
      <c r="AC226" t="s">
        <v>2351</v>
      </c>
    </row>
    <row r="227" spans="1:29" x14ac:dyDescent="0.2">
      <c r="B227" t="str">
        <f t="shared" si="12"/>
        <v>9781786762764</v>
      </c>
      <c r="C227" s="11">
        <v>9781786762764</v>
      </c>
      <c r="D227" s="11">
        <v>9781786762795</v>
      </c>
      <c r="E227" s="11">
        <v>9781786762788</v>
      </c>
      <c r="F227" t="s">
        <v>93</v>
      </c>
      <c r="G227" t="s">
        <v>94</v>
      </c>
      <c r="H227" t="s">
        <v>385</v>
      </c>
      <c r="I227">
        <v>67</v>
      </c>
      <c r="J227" t="s">
        <v>303</v>
      </c>
      <c r="K227" s="15">
        <v>43318</v>
      </c>
      <c r="L227" t="s">
        <v>43</v>
      </c>
      <c r="M227">
        <v>170</v>
      </c>
      <c r="N227">
        <v>220</v>
      </c>
      <c r="O227">
        <v>205</v>
      </c>
      <c r="P227">
        <v>420</v>
      </c>
      <c r="Q227" t="s">
        <v>219</v>
      </c>
      <c r="R227" t="s">
        <v>2352</v>
      </c>
      <c r="S227" t="s">
        <v>549</v>
      </c>
      <c r="T227">
        <v>72883</v>
      </c>
      <c r="U227" t="s">
        <v>754</v>
      </c>
      <c r="V227" t="s">
        <v>2353</v>
      </c>
      <c r="W227" t="s">
        <v>2354</v>
      </c>
      <c r="X227" t="s">
        <v>980</v>
      </c>
      <c r="Y227" t="s">
        <v>43</v>
      </c>
      <c r="Z227" t="s">
        <v>2355</v>
      </c>
      <c r="AA227" t="s">
        <v>2356</v>
      </c>
      <c r="AB227" t="s">
        <v>2357</v>
      </c>
      <c r="AC227" t="s">
        <v>2358</v>
      </c>
    </row>
    <row r="228" spans="1:29" x14ac:dyDescent="0.2">
      <c r="B228" t="str">
        <f t="shared" si="12"/>
        <v>9781786762009</v>
      </c>
      <c r="C228" s="11">
        <v>9781786762009</v>
      </c>
      <c r="D228" s="11">
        <v>9781786762030</v>
      </c>
      <c r="E228" s="11">
        <v>9781786762023</v>
      </c>
      <c r="F228" t="s">
        <v>92</v>
      </c>
      <c r="G228" t="s">
        <v>43</v>
      </c>
      <c r="H228" t="s">
        <v>385</v>
      </c>
      <c r="I228">
        <v>51</v>
      </c>
      <c r="J228" t="s">
        <v>303</v>
      </c>
      <c r="K228" s="15">
        <v>43308</v>
      </c>
      <c r="L228" t="s">
        <v>210</v>
      </c>
      <c r="M228">
        <v>190</v>
      </c>
      <c r="N228">
        <v>245</v>
      </c>
      <c r="O228">
        <v>230</v>
      </c>
      <c r="P228">
        <v>486</v>
      </c>
      <c r="Q228" t="s">
        <v>356</v>
      </c>
      <c r="R228" t="s">
        <v>2359</v>
      </c>
      <c r="S228" t="s">
        <v>553</v>
      </c>
      <c r="T228">
        <v>56369</v>
      </c>
      <c r="U228" t="s">
        <v>755</v>
      </c>
      <c r="V228" t="s">
        <v>2360</v>
      </c>
      <c r="W228" t="s">
        <v>2361</v>
      </c>
      <c r="X228" t="s">
        <v>981</v>
      </c>
      <c r="Y228" t="s">
        <v>43</v>
      </c>
      <c r="Z228" t="s">
        <v>2362</v>
      </c>
      <c r="AA228" t="s">
        <v>2363</v>
      </c>
      <c r="AB228" t="s">
        <v>1335</v>
      </c>
      <c r="AC228" t="s">
        <v>2364</v>
      </c>
    </row>
    <row r="229" spans="1:29" x14ac:dyDescent="0.2">
      <c r="B229" t="str">
        <f t="shared" si="12"/>
        <v>9781786761200</v>
      </c>
      <c r="C229" s="11">
        <v>9781786761200</v>
      </c>
      <c r="D229" s="11">
        <v>9781786761231</v>
      </c>
      <c r="E229" s="11">
        <v>9781786761224</v>
      </c>
      <c r="F229" t="s">
        <v>86</v>
      </c>
      <c r="G229" t="s">
        <v>87</v>
      </c>
      <c r="H229" t="s">
        <v>385</v>
      </c>
      <c r="I229">
        <v>31</v>
      </c>
      <c r="J229" t="s">
        <v>303</v>
      </c>
      <c r="K229" s="15">
        <v>43290</v>
      </c>
      <c r="L229" t="s">
        <v>409</v>
      </c>
      <c r="M229">
        <v>160</v>
      </c>
      <c r="N229">
        <v>210</v>
      </c>
      <c r="O229">
        <v>190</v>
      </c>
      <c r="P229">
        <v>548</v>
      </c>
      <c r="Q229" t="s">
        <v>982</v>
      </c>
      <c r="R229" t="s">
        <v>2365</v>
      </c>
      <c r="S229" t="s">
        <v>15</v>
      </c>
      <c r="T229">
        <v>56139</v>
      </c>
      <c r="U229" t="s">
        <v>756</v>
      </c>
      <c r="V229" t="s">
        <v>2366</v>
      </c>
      <c r="W229" t="s">
        <v>2367</v>
      </c>
      <c r="X229" t="s">
        <v>983</v>
      </c>
      <c r="Y229" t="s">
        <v>43</v>
      </c>
      <c r="Z229" t="s">
        <v>2368</v>
      </c>
      <c r="AA229" t="s">
        <v>2369</v>
      </c>
      <c r="AB229" t="s">
        <v>1916</v>
      </c>
      <c r="AC229" t="s">
        <v>2315</v>
      </c>
    </row>
    <row r="230" spans="1:29" x14ac:dyDescent="0.2">
      <c r="B230" t="str">
        <f t="shared" si="12"/>
        <v>9781786761767</v>
      </c>
      <c r="C230" s="11">
        <v>9781786761767</v>
      </c>
      <c r="D230" s="11">
        <v>9781786761798</v>
      </c>
      <c r="E230" s="11">
        <v>9781786761781</v>
      </c>
      <c r="F230" t="s">
        <v>88</v>
      </c>
      <c r="G230" t="s">
        <v>43</v>
      </c>
      <c r="H230" t="s">
        <v>385</v>
      </c>
      <c r="I230">
        <v>45</v>
      </c>
      <c r="J230" t="s">
        <v>303</v>
      </c>
      <c r="K230" s="15">
        <v>43290</v>
      </c>
      <c r="L230" t="s">
        <v>410</v>
      </c>
      <c r="M230">
        <v>190</v>
      </c>
      <c r="N230">
        <v>245</v>
      </c>
      <c r="O230">
        <v>230</v>
      </c>
      <c r="P230">
        <v>612</v>
      </c>
      <c r="Q230" t="s">
        <v>357</v>
      </c>
      <c r="R230" t="s">
        <v>2370</v>
      </c>
      <c r="S230" t="s">
        <v>805</v>
      </c>
      <c r="T230">
        <v>56298</v>
      </c>
      <c r="U230" t="s">
        <v>757</v>
      </c>
      <c r="V230" t="s">
        <v>2371</v>
      </c>
      <c r="W230" t="s">
        <v>2372</v>
      </c>
      <c r="X230" t="s">
        <v>984</v>
      </c>
      <c r="Y230" t="s">
        <v>43</v>
      </c>
      <c r="Z230" t="s">
        <v>2373</v>
      </c>
      <c r="AA230" t="s">
        <v>2374</v>
      </c>
      <c r="AB230" t="s">
        <v>2375</v>
      </c>
      <c r="AC230" t="s">
        <v>2374</v>
      </c>
    </row>
    <row r="231" spans="1:29" x14ac:dyDescent="0.2">
      <c r="B231" t="str">
        <f t="shared" si="12"/>
        <v>9781786760883</v>
      </c>
      <c r="C231" s="11">
        <v>9781786760883</v>
      </c>
      <c r="D231" s="11">
        <v>9781786760913</v>
      </c>
      <c r="E231" s="11">
        <v>9781786760906</v>
      </c>
      <c r="F231" t="s">
        <v>84</v>
      </c>
      <c r="G231" t="s">
        <v>28</v>
      </c>
      <c r="H231" t="s">
        <v>385</v>
      </c>
      <c r="I231">
        <v>23</v>
      </c>
      <c r="J231" t="s">
        <v>303</v>
      </c>
      <c r="K231" s="15">
        <v>43259</v>
      </c>
      <c r="L231" t="s">
        <v>411</v>
      </c>
      <c r="M231">
        <v>130</v>
      </c>
      <c r="N231">
        <v>170</v>
      </c>
      <c r="O231">
        <v>155</v>
      </c>
      <c r="P231">
        <v>290</v>
      </c>
      <c r="Q231" t="s">
        <v>358</v>
      </c>
      <c r="R231" t="s">
        <v>2376</v>
      </c>
      <c r="S231" t="s">
        <v>2</v>
      </c>
      <c r="T231">
        <v>56055</v>
      </c>
      <c r="U231" t="s">
        <v>758</v>
      </c>
      <c r="V231" t="s">
        <v>2377</v>
      </c>
      <c r="W231" t="s">
        <v>2378</v>
      </c>
      <c r="X231" t="s">
        <v>985</v>
      </c>
      <c r="Y231" t="s">
        <v>43</v>
      </c>
      <c r="Z231" t="s">
        <v>2379</v>
      </c>
      <c r="AA231" t="s">
        <v>2380</v>
      </c>
      <c r="AB231" t="s">
        <v>1962</v>
      </c>
      <c r="AC231" t="s">
        <v>2381</v>
      </c>
    </row>
    <row r="232" spans="1:29" x14ac:dyDescent="0.2">
      <c r="B232" t="str">
        <f t="shared" si="12"/>
        <v>9781786761125</v>
      </c>
      <c r="C232" s="11">
        <v>9781786761125</v>
      </c>
      <c r="D232" s="11">
        <v>9781786761156</v>
      </c>
      <c r="E232" s="11">
        <v>9781786761149</v>
      </c>
      <c r="F232" t="s">
        <v>89</v>
      </c>
      <c r="G232" t="s">
        <v>90</v>
      </c>
      <c r="H232" t="s">
        <v>385</v>
      </c>
      <c r="I232">
        <v>29</v>
      </c>
      <c r="J232" t="s">
        <v>303</v>
      </c>
      <c r="K232" s="15">
        <v>43251</v>
      </c>
      <c r="L232" t="s">
        <v>211</v>
      </c>
      <c r="M232">
        <v>140</v>
      </c>
      <c r="N232">
        <v>180</v>
      </c>
      <c r="O232">
        <v>170</v>
      </c>
      <c r="P232">
        <v>342</v>
      </c>
      <c r="Q232" t="s">
        <v>359</v>
      </c>
      <c r="R232" t="s">
        <v>2382</v>
      </c>
      <c r="S232" t="s">
        <v>70</v>
      </c>
      <c r="T232">
        <v>56171</v>
      </c>
      <c r="U232" t="s">
        <v>759</v>
      </c>
      <c r="V232" t="s">
        <v>2383</v>
      </c>
      <c r="W232" t="s">
        <v>2384</v>
      </c>
      <c r="X232" t="s">
        <v>986</v>
      </c>
      <c r="Y232" t="s">
        <v>43</v>
      </c>
      <c r="Z232" t="s">
        <v>2385</v>
      </c>
      <c r="AA232" t="s">
        <v>2386</v>
      </c>
      <c r="AB232" t="s">
        <v>1911</v>
      </c>
      <c r="AC232" t="s">
        <v>2387</v>
      </c>
    </row>
    <row r="233" spans="1:29" x14ac:dyDescent="0.2">
      <c r="B233" t="str">
        <f t="shared" si="12"/>
        <v>9781786761248</v>
      </c>
      <c r="C233" s="11">
        <v>9781786761248</v>
      </c>
      <c r="D233" s="11">
        <v>9781786761279</v>
      </c>
      <c r="E233" s="11">
        <v>9781786761262</v>
      </c>
      <c r="F233" t="s">
        <v>85</v>
      </c>
      <c r="G233" t="s">
        <v>83</v>
      </c>
      <c r="H233" t="s">
        <v>385</v>
      </c>
      <c r="I233">
        <v>32</v>
      </c>
      <c r="J233" t="s">
        <v>303</v>
      </c>
      <c r="K233" s="15">
        <v>43206</v>
      </c>
      <c r="L233" t="s">
        <v>409</v>
      </c>
      <c r="M233">
        <v>130</v>
      </c>
      <c r="N233">
        <v>170</v>
      </c>
      <c r="O233">
        <v>155</v>
      </c>
      <c r="P233">
        <v>262</v>
      </c>
      <c r="Q233" t="s">
        <v>982</v>
      </c>
      <c r="R233" t="s">
        <v>2388</v>
      </c>
      <c r="S233" t="s">
        <v>15</v>
      </c>
      <c r="T233">
        <v>56140</v>
      </c>
      <c r="U233" t="s">
        <v>756</v>
      </c>
      <c r="V233" t="s">
        <v>2389</v>
      </c>
      <c r="W233" t="s">
        <v>2390</v>
      </c>
      <c r="X233" t="s">
        <v>987</v>
      </c>
      <c r="Y233" t="s">
        <v>43</v>
      </c>
      <c r="Z233" t="s">
        <v>2391</v>
      </c>
      <c r="AA233" t="s">
        <v>2392</v>
      </c>
      <c r="AB233" t="s">
        <v>1911</v>
      </c>
      <c r="AC233" t="s">
        <v>2387</v>
      </c>
    </row>
    <row r="234" spans="1:29" x14ac:dyDescent="0.2">
      <c r="B234" t="str">
        <f t="shared" si="12"/>
        <v>9781786761088</v>
      </c>
      <c r="C234" s="11">
        <v>9781786761088</v>
      </c>
      <c r="D234" s="11">
        <v>9781786761118</v>
      </c>
      <c r="E234" s="11">
        <v>9781786761101</v>
      </c>
      <c r="F234" t="s">
        <v>81</v>
      </c>
      <c r="G234" t="s">
        <v>82</v>
      </c>
      <c r="H234" t="s">
        <v>385</v>
      </c>
      <c r="I234">
        <v>28</v>
      </c>
      <c r="J234" t="s">
        <v>303</v>
      </c>
      <c r="K234" s="15">
        <v>43178</v>
      </c>
      <c r="L234" t="s">
        <v>212</v>
      </c>
      <c r="M234">
        <v>160</v>
      </c>
      <c r="N234">
        <v>210</v>
      </c>
      <c r="O234">
        <v>190</v>
      </c>
      <c r="P234">
        <v>464</v>
      </c>
      <c r="Q234" t="s">
        <v>360</v>
      </c>
      <c r="R234" t="s">
        <v>2393</v>
      </c>
      <c r="S234" t="s">
        <v>70</v>
      </c>
      <c r="T234">
        <v>56022</v>
      </c>
      <c r="U234" t="s">
        <v>760</v>
      </c>
      <c r="V234" t="s">
        <v>2394</v>
      </c>
      <c r="W234" t="s">
        <v>2395</v>
      </c>
      <c r="X234" t="s">
        <v>988</v>
      </c>
      <c r="Y234" t="s">
        <v>43</v>
      </c>
      <c r="Z234" t="s">
        <v>2396</v>
      </c>
      <c r="AA234" t="s">
        <v>2397</v>
      </c>
      <c r="AB234" t="s">
        <v>1916</v>
      </c>
      <c r="AC234" t="s">
        <v>2398</v>
      </c>
    </row>
    <row r="235" spans="1:29" x14ac:dyDescent="0.2">
      <c r="B235" t="str">
        <f t="shared" ref="B235" si="13">CONCATENATE(A235,C235)</f>
        <v>9781786761361</v>
      </c>
      <c r="C235" s="11">
        <v>9781786761361</v>
      </c>
      <c r="D235" s="11">
        <v>9781786761392</v>
      </c>
      <c r="E235" s="11">
        <v>9781786761385</v>
      </c>
      <c r="F235" t="s">
        <v>73</v>
      </c>
      <c r="G235" t="s">
        <v>78</v>
      </c>
      <c r="H235" t="s">
        <v>385</v>
      </c>
      <c r="I235">
        <v>35</v>
      </c>
      <c r="J235" t="s">
        <v>303</v>
      </c>
      <c r="K235" s="15">
        <v>43171</v>
      </c>
      <c r="L235" t="s">
        <v>213</v>
      </c>
      <c r="M235">
        <v>160</v>
      </c>
      <c r="N235">
        <v>210</v>
      </c>
      <c r="O235">
        <v>190</v>
      </c>
      <c r="P235">
        <v>432</v>
      </c>
      <c r="Q235" t="s">
        <v>361</v>
      </c>
      <c r="R235" t="s">
        <v>2399</v>
      </c>
      <c r="S235" t="s">
        <v>554</v>
      </c>
      <c r="T235">
        <v>55938</v>
      </c>
      <c r="U235" t="s">
        <v>761</v>
      </c>
      <c r="V235" t="s">
        <v>2400</v>
      </c>
      <c r="W235" t="s">
        <v>2401</v>
      </c>
      <c r="X235" t="s">
        <v>762</v>
      </c>
      <c r="Y235" t="s">
        <v>43</v>
      </c>
      <c r="Z235" t="s">
        <v>2402</v>
      </c>
      <c r="AA235" t="s">
        <v>2403</v>
      </c>
      <c r="AB235" t="s">
        <v>1911</v>
      </c>
      <c r="AC235" t="s">
        <v>2403</v>
      </c>
    </row>
    <row r="236" spans="1:29" x14ac:dyDescent="0.2">
      <c r="B236" t="str">
        <f t="shared" ref="B236:B238" si="14">CONCATENATE(A236,C236)</f>
        <v>9781786760968</v>
      </c>
      <c r="C236" s="11">
        <v>9781786760968</v>
      </c>
      <c r="D236" s="11">
        <v>9781786760999</v>
      </c>
      <c r="E236" s="11">
        <v>9781786760982</v>
      </c>
      <c r="F236" t="s">
        <v>71</v>
      </c>
      <c r="G236" t="s">
        <v>76</v>
      </c>
      <c r="H236" t="s">
        <v>385</v>
      </c>
      <c r="I236">
        <v>25</v>
      </c>
      <c r="J236" t="s">
        <v>303</v>
      </c>
      <c r="K236" s="15">
        <v>43171</v>
      </c>
      <c r="L236" t="s">
        <v>850</v>
      </c>
      <c r="M236">
        <v>140</v>
      </c>
      <c r="N236">
        <v>180</v>
      </c>
      <c r="O236">
        <v>170</v>
      </c>
      <c r="P236">
        <v>326</v>
      </c>
      <c r="Q236" t="s">
        <v>362</v>
      </c>
      <c r="R236" t="s">
        <v>2404</v>
      </c>
      <c r="S236" t="s">
        <v>2</v>
      </c>
      <c r="T236">
        <v>56070</v>
      </c>
      <c r="U236" t="s">
        <v>758</v>
      </c>
      <c r="V236" t="s">
        <v>2405</v>
      </c>
      <c r="W236" t="s">
        <v>2406</v>
      </c>
      <c r="X236" t="s">
        <v>989</v>
      </c>
      <c r="Y236" t="s">
        <v>43</v>
      </c>
      <c r="Z236" t="s">
        <v>2407</v>
      </c>
      <c r="AA236" t="s">
        <v>2408</v>
      </c>
      <c r="AB236" t="s">
        <v>1962</v>
      </c>
      <c r="AC236" t="s">
        <v>2408</v>
      </c>
    </row>
    <row r="237" spans="1:29" x14ac:dyDescent="0.2">
      <c r="B237" t="str">
        <f t="shared" si="14"/>
        <v>9781786761484</v>
      </c>
      <c r="C237" s="11">
        <v>9781786761484</v>
      </c>
      <c r="D237" s="11">
        <v>9781786761514</v>
      </c>
      <c r="E237" s="11">
        <v>9781786761507</v>
      </c>
      <c r="F237" t="s">
        <v>74</v>
      </c>
      <c r="G237" t="s">
        <v>79</v>
      </c>
      <c r="H237" t="s">
        <v>385</v>
      </c>
      <c r="I237">
        <v>38</v>
      </c>
      <c r="J237" t="s">
        <v>303</v>
      </c>
      <c r="K237" s="15">
        <v>43164</v>
      </c>
      <c r="L237" t="s">
        <v>214</v>
      </c>
      <c r="M237">
        <v>170</v>
      </c>
      <c r="N237">
        <v>220</v>
      </c>
      <c r="O237">
        <v>205</v>
      </c>
      <c r="P237">
        <v>470</v>
      </c>
      <c r="Q237" t="s">
        <v>363</v>
      </c>
      <c r="R237" t="s">
        <v>2409</v>
      </c>
      <c r="S237" t="s">
        <v>550</v>
      </c>
      <c r="T237">
        <v>56202</v>
      </c>
      <c r="U237" t="s">
        <v>763</v>
      </c>
      <c r="V237" t="s">
        <v>2410</v>
      </c>
      <c r="W237" t="s">
        <v>2411</v>
      </c>
      <c r="X237" t="s">
        <v>990</v>
      </c>
      <c r="Y237" t="s">
        <v>43</v>
      </c>
      <c r="Z237" t="s">
        <v>2412</v>
      </c>
      <c r="AA237" t="s">
        <v>2413</v>
      </c>
      <c r="AB237" t="s">
        <v>1916</v>
      </c>
      <c r="AC237" t="s">
        <v>2315</v>
      </c>
    </row>
    <row r="238" spans="1:29" x14ac:dyDescent="0.2">
      <c r="B238" t="str">
        <f t="shared" si="14"/>
        <v>9781786761163</v>
      </c>
      <c r="C238" s="11">
        <v>9781786761163</v>
      </c>
      <c r="D238" s="11">
        <v>9781786761194</v>
      </c>
      <c r="E238" s="11">
        <v>9781786761187</v>
      </c>
      <c r="F238" t="s">
        <v>72</v>
      </c>
      <c r="G238" t="s">
        <v>77</v>
      </c>
      <c r="H238" t="s">
        <v>385</v>
      </c>
      <c r="I238">
        <v>30</v>
      </c>
      <c r="J238" t="s">
        <v>303</v>
      </c>
      <c r="K238" s="15">
        <v>43151</v>
      </c>
      <c r="L238" t="s">
        <v>211</v>
      </c>
      <c r="M238">
        <v>140</v>
      </c>
      <c r="N238">
        <v>180</v>
      </c>
      <c r="O238">
        <v>170</v>
      </c>
      <c r="P238">
        <v>288</v>
      </c>
      <c r="Q238" t="s">
        <v>359</v>
      </c>
      <c r="R238" t="s">
        <v>2414</v>
      </c>
      <c r="S238" t="s">
        <v>70</v>
      </c>
      <c r="T238">
        <v>56172</v>
      </c>
      <c r="U238" t="s">
        <v>759</v>
      </c>
      <c r="V238" t="s">
        <v>2415</v>
      </c>
      <c r="W238" t="s">
        <v>2416</v>
      </c>
      <c r="X238" t="s">
        <v>991</v>
      </c>
      <c r="Y238" t="s">
        <v>43</v>
      </c>
      <c r="Z238" t="s">
        <v>2417</v>
      </c>
      <c r="AA238" t="s">
        <v>1867</v>
      </c>
      <c r="AB238" t="s">
        <v>1916</v>
      </c>
      <c r="AC238" t="s">
        <v>1867</v>
      </c>
    </row>
    <row r="239" spans="1:29" x14ac:dyDescent="0.2">
      <c r="B239" t="str">
        <f t="shared" ref="B239:B240" si="15">CONCATENATE(A239,C239)</f>
        <v>9781786761606</v>
      </c>
      <c r="C239" s="11">
        <v>9781786761606</v>
      </c>
      <c r="D239" s="11">
        <v>9781786761637</v>
      </c>
      <c r="E239" s="11">
        <v>9781786761620</v>
      </c>
      <c r="F239" t="s">
        <v>75</v>
      </c>
      <c r="G239" t="s">
        <v>80</v>
      </c>
      <c r="H239" t="s">
        <v>385</v>
      </c>
      <c r="I239">
        <v>41</v>
      </c>
      <c r="J239" t="s">
        <v>303</v>
      </c>
      <c r="K239" s="15">
        <v>43151</v>
      </c>
      <c r="L239" t="s">
        <v>215</v>
      </c>
      <c r="M239">
        <v>180</v>
      </c>
      <c r="N239">
        <v>235</v>
      </c>
      <c r="O239">
        <v>215</v>
      </c>
      <c r="P239">
        <v>558</v>
      </c>
      <c r="Q239" t="s">
        <v>364</v>
      </c>
      <c r="R239" t="s">
        <v>2418</v>
      </c>
      <c r="S239" t="s">
        <v>550</v>
      </c>
      <c r="T239">
        <v>56235</v>
      </c>
      <c r="U239" t="s">
        <v>764</v>
      </c>
      <c r="V239" t="s">
        <v>2419</v>
      </c>
      <c r="W239" t="s">
        <v>2420</v>
      </c>
      <c r="X239" t="s">
        <v>992</v>
      </c>
      <c r="Y239" t="s">
        <v>43</v>
      </c>
      <c r="Z239" t="s">
        <v>2421</v>
      </c>
      <c r="AA239" t="s">
        <v>2422</v>
      </c>
      <c r="AB239" t="s">
        <v>2423</v>
      </c>
      <c r="AC239" t="s">
        <v>2424</v>
      </c>
    </row>
    <row r="240" spans="1:29" x14ac:dyDescent="0.2">
      <c r="B240" t="str">
        <f t="shared" si="15"/>
        <v>9781786761323</v>
      </c>
      <c r="C240" s="11">
        <v>9781786761323</v>
      </c>
      <c r="D240" s="11">
        <v>9781786761354</v>
      </c>
      <c r="E240" s="11">
        <v>9781786761347</v>
      </c>
      <c r="F240" t="s">
        <v>67</v>
      </c>
      <c r="G240" t="s">
        <v>43</v>
      </c>
      <c r="H240" t="s">
        <v>385</v>
      </c>
      <c r="I240">
        <v>34</v>
      </c>
      <c r="J240" t="s">
        <v>303</v>
      </c>
      <c r="K240" s="15">
        <v>43140</v>
      </c>
      <c r="L240" t="s">
        <v>216</v>
      </c>
      <c r="M240">
        <v>180</v>
      </c>
      <c r="N240">
        <v>235</v>
      </c>
      <c r="O240">
        <v>215</v>
      </c>
      <c r="P240">
        <v>570</v>
      </c>
      <c r="Q240" t="s">
        <v>365</v>
      </c>
      <c r="R240" t="s">
        <v>2425</v>
      </c>
      <c r="S240" t="s">
        <v>130</v>
      </c>
      <c r="T240">
        <v>56000</v>
      </c>
      <c r="U240" t="s">
        <v>765</v>
      </c>
      <c r="V240" t="s">
        <v>2426</v>
      </c>
      <c r="W240" t="s">
        <v>2427</v>
      </c>
      <c r="X240" t="s">
        <v>993</v>
      </c>
      <c r="Y240" t="s">
        <v>43</v>
      </c>
      <c r="Z240" t="s">
        <v>2428</v>
      </c>
      <c r="AA240" t="s">
        <v>2429</v>
      </c>
      <c r="AB240" t="s">
        <v>2430</v>
      </c>
      <c r="AC240" t="s">
        <v>2431</v>
      </c>
    </row>
    <row r="241" spans="2:29" x14ac:dyDescent="0.2">
      <c r="B241" t="str">
        <f t="shared" ref="B241:B244" si="16">CONCATENATE(A241,C241)</f>
        <v>9781786761040</v>
      </c>
      <c r="C241" s="11">
        <v>9781786761040</v>
      </c>
      <c r="D241" s="11">
        <v>9781786761071</v>
      </c>
      <c r="E241" s="11">
        <v>9781786761064</v>
      </c>
      <c r="F241" t="s">
        <v>65</v>
      </c>
      <c r="G241" t="s">
        <v>66</v>
      </c>
      <c r="H241" t="s">
        <v>385</v>
      </c>
      <c r="I241">
        <v>27</v>
      </c>
      <c r="J241" t="s">
        <v>303</v>
      </c>
      <c r="K241" s="15">
        <v>43140</v>
      </c>
      <c r="L241" t="s">
        <v>212</v>
      </c>
      <c r="M241">
        <v>140</v>
      </c>
      <c r="N241">
        <v>180</v>
      </c>
      <c r="O241">
        <v>170</v>
      </c>
      <c r="P241">
        <v>306</v>
      </c>
      <c r="Q241" t="s">
        <v>360</v>
      </c>
      <c r="R241" t="s">
        <v>2432</v>
      </c>
      <c r="S241" t="s">
        <v>70</v>
      </c>
      <c r="T241">
        <v>56021</v>
      </c>
      <c r="U241" t="s">
        <v>760</v>
      </c>
      <c r="V241" t="s">
        <v>2433</v>
      </c>
      <c r="W241" t="s">
        <v>2434</v>
      </c>
      <c r="X241" t="s">
        <v>994</v>
      </c>
      <c r="Y241" t="s">
        <v>43</v>
      </c>
      <c r="Z241" t="s">
        <v>2435</v>
      </c>
      <c r="AA241" t="s">
        <v>2436</v>
      </c>
      <c r="AB241" t="s">
        <v>1911</v>
      </c>
      <c r="AC241" t="s">
        <v>2279</v>
      </c>
    </row>
    <row r="242" spans="2:29" x14ac:dyDescent="0.2">
      <c r="B242" t="str">
        <f t="shared" si="16"/>
        <v>9781786761408</v>
      </c>
      <c r="C242" s="11">
        <v>9781786761408</v>
      </c>
      <c r="D242" s="11">
        <v>9781786761439</v>
      </c>
      <c r="E242" s="11">
        <v>9781786761422</v>
      </c>
      <c r="F242" t="s">
        <v>68</v>
      </c>
      <c r="G242" t="s">
        <v>69</v>
      </c>
      <c r="H242" t="s">
        <v>385</v>
      </c>
      <c r="I242">
        <v>36</v>
      </c>
      <c r="J242" t="s">
        <v>303</v>
      </c>
      <c r="K242" s="15">
        <v>43118</v>
      </c>
      <c r="L242" t="s">
        <v>213</v>
      </c>
      <c r="M242">
        <v>160</v>
      </c>
      <c r="N242">
        <v>210</v>
      </c>
      <c r="O242">
        <v>190</v>
      </c>
      <c r="P242">
        <v>398</v>
      </c>
      <c r="Q242" t="s">
        <v>366</v>
      </c>
      <c r="R242" t="s">
        <v>2437</v>
      </c>
      <c r="S242" t="s">
        <v>554</v>
      </c>
      <c r="T242">
        <v>55939</v>
      </c>
      <c r="U242" t="s">
        <v>761</v>
      </c>
      <c r="V242" t="s">
        <v>2438</v>
      </c>
      <c r="W242" t="s">
        <v>2439</v>
      </c>
      <c r="X242" t="s">
        <v>766</v>
      </c>
      <c r="Y242" t="s">
        <v>43</v>
      </c>
      <c r="Z242" t="s">
        <v>2440</v>
      </c>
      <c r="AA242" t="s">
        <v>1977</v>
      </c>
      <c r="AB242" t="s">
        <v>1911</v>
      </c>
      <c r="AC242" t="s">
        <v>1977</v>
      </c>
    </row>
    <row r="243" spans="2:29" x14ac:dyDescent="0.2">
      <c r="B243" t="str">
        <f t="shared" si="16"/>
        <v>9781786761521</v>
      </c>
      <c r="C243" s="11">
        <v>9781786761521</v>
      </c>
      <c r="D243" s="11">
        <v>9781786761552</v>
      </c>
      <c r="E243" s="11">
        <v>9781786761545</v>
      </c>
      <c r="F243" t="s">
        <v>62</v>
      </c>
      <c r="G243" t="s">
        <v>64</v>
      </c>
      <c r="H243" t="s">
        <v>385</v>
      </c>
      <c r="I243">
        <v>39</v>
      </c>
      <c r="J243" t="s">
        <v>303</v>
      </c>
      <c r="K243" s="15">
        <v>43109</v>
      </c>
      <c r="L243" t="s">
        <v>217</v>
      </c>
      <c r="M243">
        <v>170</v>
      </c>
      <c r="N243">
        <v>220</v>
      </c>
      <c r="O243">
        <v>205</v>
      </c>
      <c r="P243">
        <v>410</v>
      </c>
      <c r="Q243" t="s">
        <v>367</v>
      </c>
      <c r="R243" t="s">
        <v>2441</v>
      </c>
      <c r="S243" t="s">
        <v>550</v>
      </c>
      <c r="T243">
        <v>55917</v>
      </c>
      <c r="U243" t="s">
        <v>767</v>
      </c>
      <c r="V243" t="s">
        <v>2442</v>
      </c>
      <c r="W243" t="s">
        <v>2443</v>
      </c>
      <c r="X243" t="s">
        <v>995</v>
      </c>
      <c r="Y243" t="s">
        <v>43</v>
      </c>
      <c r="Z243" t="s">
        <v>2444</v>
      </c>
      <c r="AA243" t="s">
        <v>1697</v>
      </c>
      <c r="AB243" t="s">
        <v>2445</v>
      </c>
      <c r="AC243" t="s">
        <v>2446</v>
      </c>
    </row>
    <row r="244" spans="2:29" x14ac:dyDescent="0.2">
      <c r="B244" t="str">
        <f t="shared" si="16"/>
        <v>9781786761644</v>
      </c>
      <c r="C244" s="11">
        <v>9781786761644</v>
      </c>
      <c r="D244" s="11">
        <v>9781786761675</v>
      </c>
      <c r="E244" s="11">
        <v>9781786761668</v>
      </c>
      <c r="F244" t="s">
        <v>63</v>
      </c>
      <c r="G244" t="s">
        <v>43</v>
      </c>
      <c r="H244" t="s">
        <v>385</v>
      </c>
      <c r="I244">
        <v>42</v>
      </c>
      <c r="J244" t="s">
        <v>303</v>
      </c>
      <c r="K244" s="15">
        <v>43083</v>
      </c>
      <c r="L244" t="s">
        <v>836</v>
      </c>
      <c r="M244">
        <v>190</v>
      </c>
      <c r="N244">
        <v>245</v>
      </c>
      <c r="O244">
        <v>230</v>
      </c>
      <c r="P244">
        <v>478</v>
      </c>
      <c r="Q244" t="s">
        <v>368</v>
      </c>
      <c r="R244" t="s">
        <v>2447</v>
      </c>
      <c r="S244" t="s">
        <v>549</v>
      </c>
      <c r="T244">
        <v>55976</v>
      </c>
      <c r="U244" t="s">
        <v>768</v>
      </c>
      <c r="V244" t="s">
        <v>2448</v>
      </c>
      <c r="W244" t="s">
        <v>2449</v>
      </c>
      <c r="X244" t="s">
        <v>996</v>
      </c>
      <c r="Y244" t="s">
        <v>43</v>
      </c>
      <c r="Z244" t="s">
        <v>2450</v>
      </c>
      <c r="AA244" t="s">
        <v>2451</v>
      </c>
      <c r="AB244" t="s">
        <v>1916</v>
      </c>
      <c r="AC244" t="s">
        <v>1161</v>
      </c>
    </row>
    <row r="245" spans="2:29" x14ac:dyDescent="0.2">
      <c r="B245" t="str">
        <f t="shared" ref="B245:B246" si="17">CONCATENATE(A245,C245)</f>
        <v>9781786761446</v>
      </c>
      <c r="C245" s="11">
        <v>9781786761446</v>
      </c>
      <c r="D245" s="11">
        <v>9781786761477</v>
      </c>
      <c r="E245" s="11">
        <v>9781786761460</v>
      </c>
      <c r="F245" t="s">
        <v>60</v>
      </c>
      <c r="G245" t="s">
        <v>61</v>
      </c>
      <c r="H245" t="s">
        <v>385</v>
      </c>
      <c r="I245">
        <v>37</v>
      </c>
      <c r="J245" t="s">
        <v>303</v>
      </c>
      <c r="K245" s="15">
        <v>43067</v>
      </c>
      <c r="L245" t="s">
        <v>214</v>
      </c>
      <c r="M245">
        <v>160</v>
      </c>
      <c r="N245">
        <v>210</v>
      </c>
      <c r="O245">
        <v>190</v>
      </c>
      <c r="P245">
        <v>362</v>
      </c>
      <c r="Q245" t="s">
        <v>369</v>
      </c>
      <c r="R245" t="s">
        <v>2452</v>
      </c>
      <c r="S245" t="s">
        <v>550</v>
      </c>
      <c r="T245">
        <v>56201</v>
      </c>
      <c r="U245" t="s">
        <v>763</v>
      </c>
      <c r="V245" t="s">
        <v>2453</v>
      </c>
      <c r="W245" t="s">
        <v>2454</v>
      </c>
      <c r="X245" t="s">
        <v>997</v>
      </c>
      <c r="Y245" t="s">
        <v>43</v>
      </c>
      <c r="Z245" t="s">
        <v>2455</v>
      </c>
      <c r="AA245" t="s">
        <v>2456</v>
      </c>
      <c r="AB245" t="s">
        <v>2457</v>
      </c>
      <c r="AC245" t="s">
        <v>2456</v>
      </c>
    </row>
    <row r="246" spans="2:29" x14ac:dyDescent="0.2">
      <c r="B246" t="str">
        <f t="shared" si="17"/>
        <v>9781786760920</v>
      </c>
      <c r="C246" s="11">
        <v>9781786760920</v>
      </c>
      <c r="D246" s="11">
        <v>9781786760951</v>
      </c>
      <c r="E246" s="11">
        <v>9781786760944</v>
      </c>
      <c r="F246" t="s">
        <v>0</v>
      </c>
      <c r="G246" t="s">
        <v>1</v>
      </c>
      <c r="H246" t="s">
        <v>385</v>
      </c>
      <c r="I246">
        <v>24</v>
      </c>
      <c r="J246" t="s">
        <v>303</v>
      </c>
      <c r="K246" s="15">
        <v>43017</v>
      </c>
      <c r="L246" t="s">
        <v>850</v>
      </c>
      <c r="M246">
        <v>160</v>
      </c>
      <c r="N246">
        <v>210</v>
      </c>
      <c r="O246">
        <v>190</v>
      </c>
      <c r="P246">
        <v>340</v>
      </c>
      <c r="Q246" t="s">
        <v>362</v>
      </c>
      <c r="R246" t="s">
        <v>2458</v>
      </c>
      <c r="S246" t="s">
        <v>2</v>
      </c>
      <c r="T246">
        <v>56069</v>
      </c>
      <c r="U246" t="s">
        <v>769</v>
      </c>
      <c r="V246" t="s">
        <v>2459</v>
      </c>
      <c r="W246" t="s">
        <v>2460</v>
      </c>
      <c r="X246" t="s">
        <v>998</v>
      </c>
      <c r="Y246" t="s">
        <v>43</v>
      </c>
      <c r="Z246" t="s">
        <v>2461</v>
      </c>
      <c r="AA246" t="s">
        <v>1183</v>
      </c>
      <c r="AB246" t="s">
        <v>1962</v>
      </c>
      <c r="AC246" t="s">
        <v>1183</v>
      </c>
    </row>
    <row r="247" spans="2:29" x14ac:dyDescent="0.2">
      <c r="B247" t="str">
        <f t="shared" ref="B247:B249" si="18">CONCATENATE(A247,C247)</f>
        <v>9781786760845</v>
      </c>
      <c r="C247" s="11">
        <v>9781786760845</v>
      </c>
      <c r="D247" s="11">
        <v>9781786760876</v>
      </c>
      <c r="E247" s="11">
        <v>9781786760869</v>
      </c>
      <c r="F247" t="s">
        <v>3</v>
      </c>
      <c r="G247" t="s">
        <v>43</v>
      </c>
      <c r="H247" t="s">
        <v>385</v>
      </c>
      <c r="I247">
        <v>22</v>
      </c>
      <c r="J247" t="s">
        <v>303</v>
      </c>
      <c r="K247" s="15">
        <v>42993</v>
      </c>
      <c r="L247" t="s">
        <v>412</v>
      </c>
      <c r="M247">
        <v>180</v>
      </c>
      <c r="N247">
        <v>235</v>
      </c>
      <c r="O247">
        <v>215</v>
      </c>
      <c r="P247">
        <v>474</v>
      </c>
      <c r="Q247" t="s">
        <v>370</v>
      </c>
      <c r="R247" t="s">
        <v>2462</v>
      </c>
      <c r="S247" t="s">
        <v>107</v>
      </c>
      <c r="T247">
        <v>52924</v>
      </c>
      <c r="U247" t="s">
        <v>770</v>
      </c>
      <c r="V247" t="s">
        <v>2463</v>
      </c>
      <c r="W247" t="s">
        <v>2464</v>
      </c>
      <c r="X247" t="s">
        <v>999</v>
      </c>
      <c r="Y247" t="s">
        <v>43</v>
      </c>
      <c r="Z247" t="s">
        <v>2465</v>
      </c>
      <c r="AA247" t="s">
        <v>1183</v>
      </c>
      <c r="AB247" t="s">
        <v>1962</v>
      </c>
      <c r="AC247" t="s">
        <v>1183</v>
      </c>
    </row>
    <row r="248" spans="2:29" x14ac:dyDescent="0.2">
      <c r="B248" t="str">
        <f t="shared" si="18"/>
        <v>9781786760043</v>
      </c>
      <c r="C248" s="11">
        <v>9781786760043</v>
      </c>
      <c r="D248" s="11">
        <v>9781786760074</v>
      </c>
      <c r="E248" s="11">
        <v>9781786760067</v>
      </c>
      <c r="F248" t="s">
        <v>4</v>
      </c>
      <c r="G248" t="s">
        <v>5</v>
      </c>
      <c r="H248" t="s">
        <v>385</v>
      </c>
      <c r="I248">
        <v>21</v>
      </c>
      <c r="J248" t="s">
        <v>303</v>
      </c>
      <c r="K248" s="15">
        <v>42978</v>
      </c>
      <c r="L248" t="s">
        <v>413</v>
      </c>
      <c r="M248">
        <v>140</v>
      </c>
      <c r="N248">
        <v>180</v>
      </c>
      <c r="O248">
        <v>170</v>
      </c>
      <c r="P248">
        <v>322</v>
      </c>
      <c r="Q248" t="s">
        <v>371</v>
      </c>
      <c r="R248" t="s">
        <v>2466</v>
      </c>
      <c r="S248" t="s">
        <v>554</v>
      </c>
      <c r="T248">
        <v>52641</v>
      </c>
      <c r="U248" t="s">
        <v>771</v>
      </c>
      <c r="V248" t="s">
        <v>2467</v>
      </c>
      <c r="W248" t="s">
        <v>2468</v>
      </c>
      <c r="X248" t="s">
        <v>1000</v>
      </c>
      <c r="Y248" t="s">
        <v>43</v>
      </c>
      <c r="Z248" t="s">
        <v>2469</v>
      </c>
      <c r="AA248" t="s">
        <v>2470</v>
      </c>
      <c r="AB248" t="s">
        <v>2471</v>
      </c>
      <c r="AC248" t="s">
        <v>2472</v>
      </c>
    </row>
    <row r="249" spans="2:29" x14ac:dyDescent="0.2">
      <c r="B249" t="str">
        <f t="shared" si="18"/>
        <v>9781786760722</v>
      </c>
      <c r="C249" s="11">
        <v>9781786760722</v>
      </c>
      <c r="D249" s="11">
        <v>9781786760753</v>
      </c>
      <c r="E249" s="11">
        <v>9781786760746</v>
      </c>
      <c r="F249" t="s">
        <v>6</v>
      </c>
      <c r="G249" t="s">
        <v>7</v>
      </c>
      <c r="H249" t="s">
        <v>385</v>
      </c>
      <c r="I249">
        <v>15</v>
      </c>
      <c r="J249" t="s">
        <v>303</v>
      </c>
      <c r="K249" s="15">
        <v>42978</v>
      </c>
      <c r="L249" t="s">
        <v>867</v>
      </c>
      <c r="M249">
        <v>160</v>
      </c>
      <c r="N249">
        <v>210</v>
      </c>
      <c r="O249">
        <v>190</v>
      </c>
      <c r="P249">
        <v>350</v>
      </c>
      <c r="Q249" t="s">
        <v>372</v>
      </c>
      <c r="R249" t="s">
        <v>2473</v>
      </c>
      <c r="S249" t="s">
        <v>8</v>
      </c>
      <c r="T249">
        <v>52853</v>
      </c>
      <c r="U249" t="s">
        <v>772</v>
      </c>
      <c r="V249" t="s">
        <v>2474</v>
      </c>
      <c r="W249" t="s">
        <v>2475</v>
      </c>
      <c r="X249" t="s">
        <v>1001</v>
      </c>
      <c r="Y249" t="s">
        <v>43</v>
      </c>
      <c r="Z249" t="s">
        <v>2476</v>
      </c>
      <c r="AA249" t="s">
        <v>2477</v>
      </c>
      <c r="AB249" t="s">
        <v>1962</v>
      </c>
      <c r="AC249" t="s">
        <v>2477</v>
      </c>
    </row>
    <row r="250" spans="2:29" x14ac:dyDescent="0.2">
      <c r="B250" t="str">
        <f t="shared" ref="B250:B263" si="19">CONCATENATE(A250,C250)</f>
        <v>9781786760524</v>
      </c>
      <c r="C250" s="11">
        <v>9781786760524</v>
      </c>
      <c r="D250" s="11">
        <v>9781786760555</v>
      </c>
      <c r="E250" s="11">
        <v>9781786760548</v>
      </c>
      <c r="F250" t="s">
        <v>9</v>
      </c>
      <c r="G250" t="s">
        <v>10</v>
      </c>
      <c r="H250" t="s">
        <v>385</v>
      </c>
      <c r="I250">
        <v>10</v>
      </c>
      <c r="J250" t="s">
        <v>303</v>
      </c>
      <c r="K250" s="15">
        <v>42954</v>
      </c>
      <c r="L250" t="s">
        <v>218</v>
      </c>
      <c r="M250">
        <v>190</v>
      </c>
      <c r="N250">
        <v>245</v>
      </c>
      <c r="O250">
        <v>230</v>
      </c>
      <c r="P250">
        <v>606</v>
      </c>
      <c r="Q250" t="s">
        <v>373</v>
      </c>
      <c r="R250" t="s">
        <v>2478</v>
      </c>
      <c r="S250" t="s">
        <v>105</v>
      </c>
      <c r="T250">
        <v>52799</v>
      </c>
      <c r="U250" t="s">
        <v>773</v>
      </c>
      <c r="V250" t="s">
        <v>2479</v>
      </c>
      <c r="W250" t="s">
        <v>2480</v>
      </c>
      <c r="X250" t="s">
        <v>1002</v>
      </c>
      <c r="Y250" t="s">
        <v>43</v>
      </c>
      <c r="Z250" t="s">
        <v>2481</v>
      </c>
      <c r="AA250" t="s">
        <v>2482</v>
      </c>
      <c r="AB250" t="s">
        <v>1962</v>
      </c>
      <c r="AC250" t="s">
        <v>2482</v>
      </c>
    </row>
    <row r="251" spans="2:29" x14ac:dyDescent="0.2">
      <c r="B251" t="str">
        <f t="shared" si="19"/>
        <v>9781786760005</v>
      </c>
      <c r="C251" s="11">
        <v>9781786760005</v>
      </c>
      <c r="D251" s="11">
        <v>9781786760036</v>
      </c>
      <c r="E251" s="11">
        <v>9781786760029</v>
      </c>
      <c r="F251" t="s">
        <v>11</v>
      </c>
      <c r="G251" t="s">
        <v>12</v>
      </c>
      <c r="H251" t="s">
        <v>385</v>
      </c>
      <c r="I251">
        <v>20</v>
      </c>
      <c r="J251" t="s">
        <v>303</v>
      </c>
      <c r="K251" s="15">
        <v>42947</v>
      </c>
      <c r="L251" t="s">
        <v>413</v>
      </c>
      <c r="M251">
        <v>160</v>
      </c>
      <c r="N251">
        <v>210</v>
      </c>
      <c r="O251">
        <v>190</v>
      </c>
      <c r="P251">
        <v>424</v>
      </c>
      <c r="Q251" t="s">
        <v>371</v>
      </c>
      <c r="R251" t="s">
        <v>2483</v>
      </c>
      <c r="S251" t="s">
        <v>554</v>
      </c>
      <c r="T251">
        <v>52640</v>
      </c>
      <c r="U251" t="s">
        <v>771</v>
      </c>
      <c r="V251" t="s">
        <v>2484</v>
      </c>
      <c r="W251" t="s">
        <v>2485</v>
      </c>
      <c r="X251" t="s">
        <v>1003</v>
      </c>
      <c r="Y251" t="s">
        <v>43</v>
      </c>
      <c r="Z251" t="s">
        <v>2486</v>
      </c>
      <c r="AA251" t="s">
        <v>2487</v>
      </c>
      <c r="AB251" t="s">
        <v>2471</v>
      </c>
      <c r="AC251" t="s">
        <v>2488</v>
      </c>
    </row>
    <row r="252" spans="2:29" x14ac:dyDescent="0.2">
      <c r="B252" t="str">
        <f t="shared" si="19"/>
        <v>9781786760128</v>
      </c>
      <c r="C252" s="11">
        <v>9781786760128</v>
      </c>
      <c r="D252" s="11">
        <v>9781786760159</v>
      </c>
      <c r="E252" s="11">
        <v>9781786760142</v>
      </c>
      <c r="F252" t="s">
        <v>13</v>
      </c>
      <c r="G252" t="s">
        <v>14</v>
      </c>
      <c r="H252" t="s">
        <v>385</v>
      </c>
      <c r="I252">
        <v>2</v>
      </c>
      <c r="J252" t="s">
        <v>303</v>
      </c>
      <c r="K252" s="15">
        <v>42947</v>
      </c>
      <c r="L252" t="s">
        <v>219</v>
      </c>
      <c r="M252">
        <v>170</v>
      </c>
      <c r="N252">
        <v>220</v>
      </c>
      <c r="O252">
        <v>205</v>
      </c>
      <c r="P252">
        <v>472</v>
      </c>
      <c r="Q252" t="s">
        <v>374</v>
      </c>
      <c r="R252" t="s">
        <v>2489</v>
      </c>
      <c r="S252" t="s">
        <v>15</v>
      </c>
      <c r="T252">
        <v>52733</v>
      </c>
      <c r="U252" t="s">
        <v>774</v>
      </c>
      <c r="V252" t="s">
        <v>2490</v>
      </c>
      <c r="W252" t="s">
        <v>2491</v>
      </c>
      <c r="X252" t="s">
        <v>1004</v>
      </c>
      <c r="Y252" t="s">
        <v>43</v>
      </c>
      <c r="Z252" t="s">
        <v>2492</v>
      </c>
      <c r="AA252" t="s">
        <v>2493</v>
      </c>
      <c r="AB252" t="s">
        <v>1916</v>
      </c>
      <c r="AC252" t="s">
        <v>2494</v>
      </c>
    </row>
    <row r="253" spans="2:29" x14ac:dyDescent="0.2">
      <c r="B253" t="str">
        <f t="shared" si="19"/>
        <v>9781786760203</v>
      </c>
      <c r="C253" s="11">
        <v>9781786760203</v>
      </c>
      <c r="D253" s="11">
        <v>9781786760234</v>
      </c>
      <c r="E253" s="11">
        <v>9781786760227</v>
      </c>
      <c r="F253" t="s">
        <v>16</v>
      </c>
      <c r="G253" t="s">
        <v>12</v>
      </c>
      <c r="H253" t="s">
        <v>385</v>
      </c>
      <c r="I253">
        <v>6</v>
      </c>
      <c r="J253" t="s">
        <v>303</v>
      </c>
      <c r="K253" s="15">
        <v>42947</v>
      </c>
      <c r="L253" t="s">
        <v>220</v>
      </c>
      <c r="M253">
        <v>130</v>
      </c>
      <c r="N253">
        <v>170</v>
      </c>
      <c r="O253">
        <v>155</v>
      </c>
      <c r="P253">
        <v>352</v>
      </c>
      <c r="Q253" t="s">
        <v>375</v>
      </c>
      <c r="R253" t="s">
        <v>2495</v>
      </c>
      <c r="S253" t="s">
        <v>15</v>
      </c>
      <c r="T253">
        <v>52983</v>
      </c>
      <c r="U253" t="s">
        <v>775</v>
      </c>
      <c r="V253" t="s">
        <v>2496</v>
      </c>
      <c r="W253" t="s">
        <v>2497</v>
      </c>
      <c r="X253" t="s">
        <v>1005</v>
      </c>
      <c r="Y253" t="s">
        <v>43</v>
      </c>
      <c r="Z253" t="s">
        <v>2498</v>
      </c>
      <c r="AA253" t="s">
        <v>2499</v>
      </c>
      <c r="AB253" t="s">
        <v>1911</v>
      </c>
      <c r="AC253" t="s">
        <v>2500</v>
      </c>
    </row>
    <row r="254" spans="2:29" x14ac:dyDescent="0.2">
      <c r="B254" t="str">
        <f t="shared" si="19"/>
        <v>9781786760685</v>
      </c>
      <c r="C254" s="11">
        <v>9781786760685</v>
      </c>
      <c r="D254" s="11">
        <v>9781786760715</v>
      </c>
      <c r="E254" s="11">
        <v>9781786760708</v>
      </c>
      <c r="F254" t="s">
        <v>17</v>
      </c>
      <c r="G254" t="s">
        <v>18</v>
      </c>
      <c r="H254" t="s">
        <v>385</v>
      </c>
      <c r="I254">
        <v>14</v>
      </c>
      <c r="J254" t="s">
        <v>303</v>
      </c>
      <c r="K254" s="15">
        <v>42947</v>
      </c>
      <c r="L254" t="s">
        <v>867</v>
      </c>
      <c r="M254">
        <v>150</v>
      </c>
      <c r="N254">
        <v>195</v>
      </c>
      <c r="O254">
        <v>180</v>
      </c>
      <c r="P254">
        <v>342</v>
      </c>
      <c r="Q254" t="s">
        <v>372</v>
      </c>
      <c r="R254" t="s">
        <v>2501</v>
      </c>
      <c r="S254" t="s">
        <v>8</v>
      </c>
      <c r="T254">
        <v>52852</v>
      </c>
      <c r="U254" t="s">
        <v>772</v>
      </c>
      <c r="V254" t="s">
        <v>2502</v>
      </c>
      <c r="W254" t="s">
        <v>2503</v>
      </c>
      <c r="X254" t="s">
        <v>1006</v>
      </c>
      <c r="Y254" t="s">
        <v>43</v>
      </c>
      <c r="Z254" t="s">
        <v>2504</v>
      </c>
      <c r="AA254" t="s">
        <v>1511</v>
      </c>
      <c r="AB254" t="s">
        <v>1962</v>
      </c>
      <c r="AC254" t="s">
        <v>1511</v>
      </c>
    </row>
    <row r="255" spans="2:29" x14ac:dyDescent="0.2">
      <c r="B255" t="str">
        <f t="shared" si="19"/>
        <v>9781786760166</v>
      </c>
      <c r="C255" s="11">
        <v>9781786760166</v>
      </c>
      <c r="D255" s="11">
        <v>9781786760197</v>
      </c>
      <c r="E255" s="11">
        <v>9781786760180</v>
      </c>
      <c r="F255" t="s">
        <v>19</v>
      </c>
      <c r="G255" t="s">
        <v>20</v>
      </c>
      <c r="H255" t="s">
        <v>385</v>
      </c>
      <c r="I255">
        <v>5</v>
      </c>
      <c r="J255" t="s">
        <v>303</v>
      </c>
      <c r="K255" s="15">
        <v>42916</v>
      </c>
      <c r="L255" t="s">
        <v>220</v>
      </c>
      <c r="M255">
        <v>190</v>
      </c>
      <c r="N255">
        <v>245</v>
      </c>
      <c r="O255">
        <v>230</v>
      </c>
      <c r="P255">
        <v>686</v>
      </c>
      <c r="Q255" t="s">
        <v>376</v>
      </c>
      <c r="R255" t="s">
        <v>2505</v>
      </c>
      <c r="S255" t="s">
        <v>15</v>
      </c>
      <c r="T255">
        <v>52982</v>
      </c>
      <c r="U255" t="s">
        <v>775</v>
      </c>
      <c r="V255" t="s">
        <v>2506</v>
      </c>
      <c r="W255" t="s">
        <v>2507</v>
      </c>
      <c r="X255" t="s">
        <v>1007</v>
      </c>
      <c r="Y255" t="s">
        <v>43</v>
      </c>
      <c r="Z255" t="s">
        <v>2508</v>
      </c>
      <c r="AA255" t="s">
        <v>2509</v>
      </c>
      <c r="AB255" t="s">
        <v>1911</v>
      </c>
      <c r="AC255" t="s">
        <v>2510</v>
      </c>
    </row>
    <row r="256" spans="2:29" x14ac:dyDescent="0.2">
      <c r="B256" t="str">
        <f t="shared" si="19"/>
        <v>9781786760326</v>
      </c>
      <c r="C256" s="11">
        <v>9781786760326</v>
      </c>
      <c r="D256" s="11">
        <v>9781786760357</v>
      </c>
      <c r="E256" s="11">
        <v>9781786760340</v>
      </c>
      <c r="F256" t="s">
        <v>21</v>
      </c>
      <c r="G256" t="s">
        <v>43</v>
      </c>
      <c r="H256" t="s">
        <v>385</v>
      </c>
      <c r="I256">
        <v>18</v>
      </c>
      <c r="J256" t="s">
        <v>303</v>
      </c>
      <c r="K256" s="15">
        <v>42902</v>
      </c>
      <c r="L256" t="s">
        <v>811</v>
      </c>
      <c r="M256">
        <v>190</v>
      </c>
      <c r="N256">
        <v>245</v>
      </c>
      <c r="O256">
        <v>230</v>
      </c>
      <c r="P256">
        <v>616</v>
      </c>
      <c r="Q256" t="s">
        <v>377</v>
      </c>
      <c r="R256" t="s">
        <v>2511</v>
      </c>
      <c r="S256" t="s">
        <v>130</v>
      </c>
      <c r="T256">
        <v>52574</v>
      </c>
      <c r="U256" t="s">
        <v>776</v>
      </c>
      <c r="V256" t="s">
        <v>2512</v>
      </c>
      <c r="W256" t="s">
        <v>2513</v>
      </c>
      <c r="X256" t="s">
        <v>777</v>
      </c>
      <c r="Y256" t="s">
        <v>43</v>
      </c>
      <c r="Z256" t="s">
        <v>2514</v>
      </c>
      <c r="AA256" t="s">
        <v>2515</v>
      </c>
      <c r="AB256" t="s">
        <v>2516</v>
      </c>
      <c r="AC256" t="s">
        <v>2515</v>
      </c>
    </row>
    <row r="257" spans="2:29" x14ac:dyDescent="0.2">
      <c r="B257" t="str">
        <f t="shared" si="19"/>
        <v>9781786761965</v>
      </c>
      <c r="C257" s="11">
        <v>9781786761965</v>
      </c>
      <c r="D257" s="11">
        <v>9781786761996</v>
      </c>
      <c r="E257" s="11">
        <v>9781786761989</v>
      </c>
      <c r="F257" t="s">
        <v>22</v>
      </c>
      <c r="G257" t="s">
        <v>43</v>
      </c>
      <c r="H257" t="s">
        <v>385</v>
      </c>
      <c r="I257">
        <v>50</v>
      </c>
      <c r="J257" t="s">
        <v>303</v>
      </c>
      <c r="K257" s="15">
        <v>42902</v>
      </c>
      <c r="L257" t="s">
        <v>43</v>
      </c>
      <c r="M257">
        <v>180</v>
      </c>
      <c r="N257">
        <v>235</v>
      </c>
      <c r="O257">
        <v>215</v>
      </c>
      <c r="P257">
        <v>292</v>
      </c>
      <c r="Q257" t="s">
        <v>44</v>
      </c>
      <c r="R257" t="s">
        <v>2517</v>
      </c>
      <c r="S257" t="s">
        <v>549</v>
      </c>
      <c r="T257">
        <v>54186</v>
      </c>
      <c r="U257" t="s">
        <v>778</v>
      </c>
      <c r="V257" t="s">
        <v>2518</v>
      </c>
      <c r="W257" t="s">
        <v>2519</v>
      </c>
      <c r="X257" t="s">
        <v>1008</v>
      </c>
      <c r="Y257" t="s">
        <v>43</v>
      </c>
      <c r="Z257" t="s">
        <v>2520</v>
      </c>
      <c r="AA257" t="s">
        <v>2521</v>
      </c>
      <c r="AB257" t="s">
        <v>2522</v>
      </c>
      <c r="AC257" t="s">
        <v>2523</v>
      </c>
    </row>
    <row r="258" spans="2:29" x14ac:dyDescent="0.2">
      <c r="B258" t="str">
        <f t="shared" si="19"/>
        <v>9781786760081</v>
      </c>
      <c r="C258" s="11">
        <v>9781786760081</v>
      </c>
      <c r="D258" s="11">
        <v>9781786760111</v>
      </c>
      <c r="E258" s="11">
        <v>9781786760104</v>
      </c>
      <c r="F258" t="s">
        <v>23</v>
      </c>
      <c r="G258" t="s">
        <v>24</v>
      </c>
      <c r="H258" t="s">
        <v>385</v>
      </c>
      <c r="I258">
        <v>1</v>
      </c>
      <c r="J258" t="s">
        <v>303</v>
      </c>
      <c r="K258" s="15">
        <v>42895</v>
      </c>
      <c r="L258" t="s">
        <v>219</v>
      </c>
      <c r="M258">
        <v>150</v>
      </c>
      <c r="N258">
        <v>195</v>
      </c>
      <c r="O258">
        <v>180</v>
      </c>
      <c r="P258">
        <v>348</v>
      </c>
      <c r="Q258" t="s">
        <v>374</v>
      </c>
      <c r="R258" t="s">
        <v>2524</v>
      </c>
      <c r="S258" t="s">
        <v>15</v>
      </c>
      <c r="T258">
        <v>52708</v>
      </c>
      <c r="U258" t="s">
        <v>774</v>
      </c>
      <c r="V258" t="s">
        <v>2525</v>
      </c>
      <c r="W258" t="s">
        <v>2526</v>
      </c>
      <c r="X258" t="s">
        <v>1009</v>
      </c>
      <c r="Y258" t="s">
        <v>43</v>
      </c>
      <c r="Z258" t="s">
        <v>2527</v>
      </c>
      <c r="AA258" t="s">
        <v>2528</v>
      </c>
      <c r="AB258" t="s">
        <v>1911</v>
      </c>
      <c r="AC258" t="s">
        <v>2529</v>
      </c>
    </row>
    <row r="259" spans="2:29" x14ac:dyDescent="0.2">
      <c r="B259" t="str">
        <f t="shared" si="19"/>
        <v>9781786760562</v>
      </c>
      <c r="C259" s="11">
        <v>9781786760562</v>
      </c>
      <c r="D259" s="11">
        <v>9781786760593</v>
      </c>
      <c r="E259" s="11">
        <v>9781786760586</v>
      </c>
      <c r="F259" t="s">
        <v>25</v>
      </c>
      <c r="G259" t="s">
        <v>26</v>
      </c>
      <c r="H259" t="s">
        <v>385</v>
      </c>
      <c r="I259">
        <v>11</v>
      </c>
      <c r="J259" t="s">
        <v>303</v>
      </c>
      <c r="K259" s="15">
        <v>42895</v>
      </c>
      <c r="L259" t="s">
        <v>414</v>
      </c>
      <c r="M259">
        <v>130</v>
      </c>
      <c r="N259">
        <v>170</v>
      </c>
      <c r="O259">
        <v>155</v>
      </c>
      <c r="P259">
        <v>252</v>
      </c>
      <c r="Q259" t="s">
        <v>1010</v>
      </c>
      <c r="R259" t="s">
        <v>2530</v>
      </c>
      <c r="S259" t="s">
        <v>106</v>
      </c>
      <c r="T259">
        <v>52604</v>
      </c>
      <c r="U259" t="s">
        <v>773</v>
      </c>
      <c r="V259" t="s">
        <v>2531</v>
      </c>
      <c r="W259" t="s">
        <v>2532</v>
      </c>
      <c r="X259" t="s">
        <v>1011</v>
      </c>
      <c r="Y259" t="s">
        <v>43</v>
      </c>
      <c r="Z259" t="s">
        <v>2533</v>
      </c>
      <c r="AA259" t="s">
        <v>2534</v>
      </c>
      <c r="AB259" t="s">
        <v>1962</v>
      </c>
      <c r="AC259" t="s">
        <v>2534</v>
      </c>
    </row>
    <row r="260" spans="2:29" x14ac:dyDescent="0.2">
      <c r="B260" t="str">
        <f t="shared" si="19"/>
        <v>9781786760487</v>
      </c>
      <c r="C260" s="11">
        <v>9781786760487</v>
      </c>
      <c r="D260" s="11">
        <v>9781786760517</v>
      </c>
      <c r="E260" s="11">
        <v>9781786760500</v>
      </c>
      <c r="F260" t="s">
        <v>27</v>
      </c>
      <c r="G260" t="s">
        <v>28</v>
      </c>
      <c r="H260" t="s">
        <v>385</v>
      </c>
      <c r="I260">
        <v>9</v>
      </c>
      <c r="J260" t="s">
        <v>303</v>
      </c>
      <c r="K260" s="15">
        <v>42892</v>
      </c>
      <c r="L260" t="s">
        <v>221</v>
      </c>
      <c r="M260">
        <v>170</v>
      </c>
      <c r="N260">
        <v>220</v>
      </c>
      <c r="O260">
        <v>205</v>
      </c>
      <c r="P260">
        <v>432</v>
      </c>
      <c r="Q260" t="s">
        <v>378</v>
      </c>
      <c r="R260" t="s">
        <v>2535</v>
      </c>
      <c r="S260" t="s">
        <v>105</v>
      </c>
      <c r="T260">
        <v>52759</v>
      </c>
      <c r="U260" t="s">
        <v>773</v>
      </c>
      <c r="V260" t="s">
        <v>2536</v>
      </c>
      <c r="W260" t="s">
        <v>2537</v>
      </c>
      <c r="X260" t="s">
        <v>1012</v>
      </c>
      <c r="Y260" t="s">
        <v>43</v>
      </c>
      <c r="Z260" t="s">
        <v>2538</v>
      </c>
      <c r="AA260" t="s">
        <v>2539</v>
      </c>
      <c r="AB260" t="s">
        <v>1962</v>
      </c>
      <c r="AC260" t="s">
        <v>2539</v>
      </c>
    </row>
    <row r="261" spans="2:29" x14ac:dyDescent="0.2">
      <c r="B261" t="str">
        <f t="shared" si="19"/>
        <v>9781786760241</v>
      </c>
      <c r="C261" s="11">
        <v>9781786760241</v>
      </c>
      <c r="D261" s="11">
        <v>9781786760272</v>
      </c>
      <c r="E261" s="11">
        <v>9781786760265</v>
      </c>
      <c r="F261" t="s">
        <v>29</v>
      </c>
      <c r="G261" t="s">
        <v>30</v>
      </c>
      <c r="H261" t="s">
        <v>385</v>
      </c>
      <c r="I261">
        <v>3</v>
      </c>
      <c r="J261" t="s">
        <v>303</v>
      </c>
      <c r="K261" s="15">
        <v>42877</v>
      </c>
      <c r="L261" t="s">
        <v>222</v>
      </c>
      <c r="M261">
        <v>140</v>
      </c>
      <c r="N261">
        <v>180</v>
      </c>
      <c r="O261">
        <v>170</v>
      </c>
      <c r="P261">
        <v>300</v>
      </c>
      <c r="Q261" t="s">
        <v>379</v>
      </c>
      <c r="R261" t="s">
        <v>2540</v>
      </c>
      <c r="S261" t="s">
        <v>15</v>
      </c>
      <c r="T261">
        <v>52888</v>
      </c>
      <c r="U261" t="s">
        <v>779</v>
      </c>
      <c r="V261" t="s">
        <v>2541</v>
      </c>
      <c r="W261" t="s">
        <v>2542</v>
      </c>
      <c r="X261" t="s">
        <v>1013</v>
      </c>
      <c r="Y261" t="s">
        <v>43</v>
      </c>
      <c r="Z261" t="s">
        <v>2543</v>
      </c>
      <c r="AA261" t="s">
        <v>2544</v>
      </c>
      <c r="AB261" t="s">
        <v>1911</v>
      </c>
      <c r="AC261" t="s">
        <v>2545</v>
      </c>
    </row>
    <row r="262" spans="2:29" x14ac:dyDescent="0.2">
      <c r="B262" t="str">
        <f t="shared" si="19"/>
        <v>9781786760289</v>
      </c>
      <c r="C262" s="11">
        <v>9781786760289</v>
      </c>
      <c r="D262" s="11">
        <v>9781786760319</v>
      </c>
      <c r="E262" s="11">
        <v>9781786760302</v>
      </c>
      <c r="F262" t="s">
        <v>31</v>
      </c>
      <c r="G262" t="s">
        <v>32</v>
      </c>
      <c r="H262" t="s">
        <v>385</v>
      </c>
      <c r="I262">
        <v>4</v>
      </c>
      <c r="J262" t="s">
        <v>303</v>
      </c>
      <c r="K262" s="15">
        <v>42877</v>
      </c>
      <c r="L262" t="s">
        <v>222</v>
      </c>
      <c r="M262">
        <v>150</v>
      </c>
      <c r="N262">
        <v>195</v>
      </c>
      <c r="O262">
        <v>180</v>
      </c>
      <c r="P262">
        <v>438</v>
      </c>
      <c r="Q262" t="s">
        <v>379</v>
      </c>
      <c r="R262" t="s">
        <v>2546</v>
      </c>
      <c r="S262" t="s">
        <v>15</v>
      </c>
      <c r="T262">
        <v>52889</v>
      </c>
      <c r="U262" t="s">
        <v>775</v>
      </c>
      <c r="V262" t="s">
        <v>2547</v>
      </c>
      <c r="W262" t="s">
        <v>2548</v>
      </c>
      <c r="X262" t="s">
        <v>1014</v>
      </c>
      <c r="Y262" t="s">
        <v>43</v>
      </c>
      <c r="Z262" t="s">
        <v>2549</v>
      </c>
      <c r="AA262" t="s">
        <v>2550</v>
      </c>
      <c r="AB262" t="s">
        <v>1911</v>
      </c>
      <c r="AC262" t="s">
        <v>2551</v>
      </c>
    </row>
    <row r="263" spans="2:29" x14ac:dyDescent="0.2">
      <c r="B263" t="str">
        <f t="shared" si="19"/>
        <v>9781786760609</v>
      </c>
      <c r="C263" s="11">
        <v>9781786760609</v>
      </c>
      <c r="D263" s="11">
        <v>9781786760630</v>
      </c>
      <c r="E263" s="11">
        <v>9781786760623</v>
      </c>
      <c r="F263" t="s">
        <v>33</v>
      </c>
      <c r="G263" t="s">
        <v>34</v>
      </c>
      <c r="H263" t="s">
        <v>385</v>
      </c>
      <c r="I263">
        <v>12</v>
      </c>
      <c r="J263" t="s">
        <v>303</v>
      </c>
      <c r="K263" s="15">
        <v>42855</v>
      </c>
      <c r="L263" t="s">
        <v>223</v>
      </c>
      <c r="M263">
        <v>170</v>
      </c>
      <c r="N263">
        <v>220</v>
      </c>
      <c r="O263">
        <v>205</v>
      </c>
      <c r="P263">
        <v>442</v>
      </c>
      <c r="Q263" t="s">
        <v>380</v>
      </c>
      <c r="R263" t="s">
        <v>2552</v>
      </c>
      <c r="S263" t="s">
        <v>106</v>
      </c>
      <c r="T263">
        <v>52620</v>
      </c>
      <c r="U263" t="s">
        <v>773</v>
      </c>
      <c r="V263" t="s">
        <v>2553</v>
      </c>
      <c r="W263" t="s">
        <v>2554</v>
      </c>
      <c r="X263" t="s">
        <v>1015</v>
      </c>
      <c r="Y263" t="s">
        <v>43</v>
      </c>
      <c r="Z263" t="s">
        <v>2555</v>
      </c>
      <c r="AA263" t="s">
        <v>2534</v>
      </c>
      <c r="AB263" t="s">
        <v>1962</v>
      </c>
      <c r="AC263" t="s">
        <v>2534</v>
      </c>
    </row>
    <row r="264" spans="2:29" x14ac:dyDescent="0.2">
      <c r="B264" t="str">
        <f t="shared" ref="B264:B269" si="20">CONCATENATE(A264,C264)</f>
        <v>9781786760401</v>
      </c>
      <c r="C264" s="11">
        <v>9781786760401</v>
      </c>
      <c r="D264" s="11">
        <v>9781786760432</v>
      </c>
      <c r="E264" s="11">
        <v>9781786760425</v>
      </c>
      <c r="F264" t="s">
        <v>35</v>
      </c>
      <c r="G264" t="s">
        <v>43</v>
      </c>
      <c r="H264" t="s">
        <v>385</v>
      </c>
      <c r="I264">
        <v>7</v>
      </c>
      <c r="J264" t="s">
        <v>303</v>
      </c>
      <c r="K264" s="15">
        <v>42825</v>
      </c>
      <c r="L264" t="s">
        <v>224</v>
      </c>
      <c r="M264">
        <v>180</v>
      </c>
      <c r="N264">
        <v>235</v>
      </c>
      <c r="O264">
        <v>215</v>
      </c>
      <c r="P264">
        <v>566</v>
      </c>
      <c r="Q264" t="s">
        <v>381</v>
      </c>
      <c r="R264" t="s">
        <v>2556</v>
      </c>
      <c r="S264" t="s">
        <v>130</v>
      </c>
      <c r="T264">
        <v>52948</v>
      </c>
      <c r="U264" t="s">
        <v>776</v>
      </c>
      <c r="V264" t="s">
        <v>2557</v>
      </c>
      <c r="W264" t="s">
        <v>2558</v>
      </c>
      <c r="X264" t="s">
        <v>1016</v>
      </c>
      <c r="Y264" t="s">
        <v>43</v>
      </c>
      <c r="Z264" t="s">
        <v>2559</v>
      </c>
      <c r="AA264" t="s">
        <v>2560</v>
      </c>
      <c r="AB264" t="s">
        <v>2430</v>
      </c>
      <c r="AC264" t="s">
        <v>2561</v>
      </c>
    </row>
    <row r="265" spans="2:29" x14ac:dyDescent="0.2">
      <c r="B265" t="str">
        <f t="shared" si="20"/>
        <v>9781786760449</v>
      </c>
      <c r="C265" s="11">
        <v>9781786760449</v>
      </c>
      <c r="D265" s="11">
        <v>9781786760470</v>
      </c>
      <c r="E265" s="11">
        <v>9781786760463</v>
      </c>
      <c r="F265" t="s">
        <v>36</v>
      </c>
      <c r="G265" t="s">
        <v>37</v>
      </c>
      <c r="H265" t="s">
        <v>385</v>
      </c>
      <c r="I265">
        <v>8</v>
      </c>
      <c r="J265" t="s">
        <v>303</v>
      </c>
      <c r="K265" s="15">
        <v>42825</v>
      </c>
      <c r="L265" t="s">
        <v>221</v>
      </c>
      <c r="M265">
        <v>150</v>
      </c>
      <c r="N265">
        <v>195</v>
      </c>
      <c r="O265">
        <v>180</v>
      </c>
      <c r="P265">
        <v>360</v>
      </c>
      <c r="Q265" t="s">
        <v>378</v>
      </c>
      <c r="R265" t="s">
        <v>2562</v>
      </c>
      <c r="S265" t="s">
        <v>105</v>
      </c>
      <c r="T265">
        <v>52758</v>
      </c>
      <c r="U265" t="s">
        <v>773</v>
      </c>
      <c r="V265" t="s">
        <v>2563</v>
      </c>
      <c r="W265" t="s">
        <v>2564</v>
      </c>
      <c r="X265" t="s">
        <v>780</v>
      </c>
      <c r="Y265" t="s">
        <v>43</v>
      </c>
      <c r="Z265" t="s">
        <v>2565</v>
      </c>
      <c r="AA265" t="s">
        <v>2206</v>
      </c>
      <c r="AB265" t="s">
        <v>1962</v>
      </c>
      <c r="AC265" t="s">
        <v>2206</v>
      </c>
    </row>
    <row r="266" spans="2:29" x14ac:dyDescent="0.2">
      <c r="B266" t="str">
        <f t="shared" si="20"/>
        <v>9781786760760</v>
      </c>
      <c r="C266" s="11">
        <v>9781786760760</v>
      </c>
      <c r="D266" s="11">
        <v>9781786760791</v>
      </c>
      <c r="E266" s="11">
        <v>9781786760784</v>
      </c>
      <c r="F266" t="s">
        <v>38</v>
      </c>
      <c r="G266" t="s">
        <v>39</v>
      </c>
      <c r="H266" t="s">
        <v>385</v>
      </c>
      <c r="I266">
        <v>16</v>
      </c>
      <c r="J266" t="s">
        <v>303</v>
      </c>
      <c r="K266" s="15">
        <v>42815</v>
      </c>
      <c r="L266" t="s">
        <v>225</v>
      </c>
      <c r="M266">
        <v>170</v>
      </c>
      <c r="N266">
        <v>220</v>
      </c>
      <c r="O266">
        <v>205</v>
      </c>
      <c r="P266">
        <v>430</v>
      </c>
      <c r="Q266" t="s">
        <v>382</v>
      </c>
      <c r="R266" t="s">
        <v>2566</v>
      </c>
      <c r="S266" t="s">
        <v>8</v>
      </c>
      <c r="T266">
        <v>52674</v>
      </c>
      <c r="U266" t="s">
        <v>772</v>
      </c>
      <c r="V266" t="s">
        <v>2567</v>
      </c>
      <c r="W266" t="s">
        <v>2568</v>
      </c>
      <c r="X266" t="s">
        <v>1017</v>
      </c>
      <c r="Y266" t="s">
        <v>43</v>
      </c>
      <c r="Z266" t="s">
        <v>2569</v>
      </c>
      <c r="AA266" t="s">
        <v>1511</v>
      </c>
      <c r="AB266" t="s">
        <v>1962</v>
      </c>
      <c r="AC266" t="s">
        <v>1511</v>
      </c>
    </row>
    <row r="267" spans="2:29" x14ac:dyDescent="0.2">
      <c r="B267" t="str">
        <f t="shared" si="20"/>
        <v>9781786760807</v>
      </c>
      <c r="C267" s="11">
        <v>9781786760807</v>
      </c>
      <c r="D267" s="11">
        <v>9781786760838</v>
      </c>
      <c r="E267" s="11">
        <v>9781786760821</v>
      </c>
      <c r="F267" t="s">
        <v>40</v>
      </c>
      <c r="G267" t="s">
        <v>41</v>
      </c>
      <c r="H267" t="s">
        <v>385</v>
      </c>
      <c r="I267">
        <v>17</v>
      </c>
      <c r="J267" t="s">
        <v>303</v>
      </c>
      <c r="K267" s="15">
        <v>42794</v>
      </c>
      <c r="L267" t="s">
        <v>225</v>
      </c>
      <c r="M267">
        <v>130</v>
      </c>
      <c r="N267">
        <v>170</v>
      </c>
      <c r="O267">
        <v>155</v>
      </c>
      <c r="P267">
        <v>234</v>
      </c>
      <c r="Q267" t="s">
        <v>382</v>
      </c>
      <c r="R267" t="s">
        <v>2570</v>
      </c>
      <c r="S267" t="s">
        <v>8</v>
      </c>
      <c r="T267">
        <v>52675</v>
      </c>
      <c r="U267" t="s">
        <v>772</v>
      </c>
      <c r="V267" t="s">
        <v>2571</v>
      </c>
      <c r="W267" t="s">
        <v>2572</v>
      </c>
      <c r="X267" t="s">
        <v>1018</v>
      </c>
      <c r="Y267" t="s">
        <v>43</v>
      </c>
      <c r="Z267" t="s">
        <v>2573</v>
      </c>
      <c r="AA267" t="s">
        <v>1511</v>
      </c>
      <c r="AB267" t="s">
        <v>1962</v>
      </c>
      <c r="AC267" t="s">
        <v>1511</v>
      </c>
    </row>
    <row r="268" spans="2:29" x14ac:dyDescent="0.2">
      <c r="B268" t="str">
        <f t="shared" si="20"/>
        <v>9781786760647</v>
      </c>
      <c r="C268" s="11">
        <v>9781786760647</v>
      </c>
      <c r="D268" s="11">
        <v>9781786760678</v>
      </c>
      <c r="E268" s="11">
        <v>9781786760661</v>
      </c>
      <c r="F268" t="s">
        <v>42</v>
      </c>
      <c r="G268" t="s">
        <v>28</v>
      </c>
      <c r="H268" t="s">
        <v>385</v>
      </c>
      <c r="I268">
        <v>13</v>
      </c>
      <c r="J268" t="s">
        <v>303</v>
      </c>
      <c r="K268" s="15">
        <v>42735</v>
      </c>
      <c r="L268" t="s">
        <v>192</v>
      </c>
      <c r="M268">
        <v>180</v>
      </c>
      <c r="N268">
        <v>235</v>
      </c>
      <c r="O268">
        <v>215</v>
      </c>
      <c r="P268">
        <v>502</v>
      </c>
      <c r="Q268" t="s">
        <v>383</v>
      </c>
      <c r="R268" t="s">
        <v>2574</v>
      </c>
      <c r="S268" t="s">
        <v>8</v>
      </c>
      <c r="T268">
        <v>52826</v>
      </c>
      <c r="U268" t="s">
        <v>772</v>
      </c>
      <c r="V268" t="s">
        <v>2575</v>
      </c>
      <c r="W268" t="s">
        <v>2576</v>
      </c>
      <c r="X268" t="s">
        <v>781</v>
      </c>
      <c r="Y268" t="s">
        <v>43</v>
      </c>
      <c r="Z268" t="s">
        <v>2577</v>
      </c>
      <c r="AA268" t="s">
        <v>2578</v>
      </c>
      <c r="AB268" t="s">
        <v>1962</v>
      </c>
      <c r="AC268" t="s">
        <v>2578</v>
      </c>
    </row>
    <row r="269" spans="2:29" x14ac:dyDescent="0.2">
      <c r="B269" t="str">
        <f t="shared" si="20"/>
        <v>9781801469876</v>
      </c>
      <c r="C269" s="11">
        <v>9781801469876</v>
      </c>
      <c r="D269" s="11" t="s">
        <v>43</v>
      </c>
      <c r="E269" s="11" t="s">
        <v>43</v>
      </c>
      <c r="F269" t="s">
        <v>1123</v>
      </c>
      <c r="G269" t="s">
        <v>43</v>
      </c>
      <c r="H269" t="s">
        <v>43</v>
      </c>
      <c r="I269" t="s">
        <v>43</v>
      </c>
      <c r="J269" t="s">
        <v>1121</v>
      </c>
      <c r="K269" t="s">
        <v>43</v>
      </c>
      <c r="L269" t="s">
        <v>43</v>
      </c>
      <c r="M269" t="s">
        <v>43</v>
      </c>
      <c r="N269" t="s">
        <v>43</v>
      </c>
      <c r="O269" t="s">
        <v>43</v>
      </c>
      <c r="P269" t="s">
        <v>43</v>
      </c>
      <c r="Q269" t="s">
        <v>1121</v>
      </c>
      <c r="R269" t="s">
        <v>43</v>
      </c>
      <c r="S269" t="s">
        <v>43</v>
      </c>
      <c r="T269" t="s">
        <v>43</v>
      </c>
      <c r="U269" t="s">
        <v>43</v>
      </c>
      <c r="V269" t="s">
        <v>43</v>
      </c>
      <c r="W269" t="s">
        <v>43</v>
      </c>
      <c r="X269" t="s">
        <v>43</v>
      </c>
      <c r="Y269" t="s">
        <v>43</v>
      </c>
      <c r="Z269" t="s">
        <v>43</v>
      </c>
      <c r="AA269" t="s">
        <v>2579</v>
      </c>
      <c r="AB269" t="s">
        <v>2580</v>
      </c>
      <c r="AC269" t="s">
        <v>2581</v>
      </c>
    </row>
  </sheetData>
  <autoFilter ref="A1:T269" xr:uid="{B6EF2F22-358B-41B4-A854-EC714DE81DE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b277b7e-06c0-4338-a7a8-1624b82b1b0c" xsi:nil="true"/>
    <lcf76f155ced4ddcb4097134ff3c332f xmlns="e5ae5d0c-ccdf-4d19-b1d2-bd17b26986b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33331E9CF7A45A634E95F23E480AE" ma:contentTypeVersion="18" ma:contentTypeDescription="Create a new document." ma:contentTypeScope="" ma:versionID="8e2e611e743d81089ab47741667ae79c">
  <xsd:schema xmlns:xsd="http://www.w3.org/2001/XMLSchema" xmlns:xs="http://www.w3.org/2001/XMLSchema" xmlns:p="http://schemas.microsoft.com/office/2006/metadata/properties" xmlns:ns2="9b277b7e-06c0-4338-a7a8-1624b82b1b0c" xmlns:ns3="e5ae5d0c-ccdf-4d19-b1d2-bd17b26986b3" targetNamespace="http://schemas.microsoft.com/office/2006/metadata/properties" ma:root="true" ma:fieldsID="63def497c63a368318b461fb2fb5633c" ns2:_="" ns3:_="">
    <xsd:import namespace="9b277b7e-06c0-4338-a7a8-1624b82b1b0c"/>
    <xsd:import namespace="e5ae5d0c-ccdf-4d19-b1d2-bd17b26986b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77b7e-06c0-4338-a7a8-1624b82b1b0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1ce20e5b-e084-4f3c-8519-3c3d901b04a9}" ma:internalName="TaxCatchAll" ma:showField="CatchAllData" ma:web="9b277b7e-06c0-4338-a7a8-1624b82b1b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ae5d0c-ccdf-4d19-b1d2-bd17b26986b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cd97799-2ea5-4b56-9e25-d7578ce4c14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B14C1F-50BF-4A69-8B33-0BA42F19E8A1}">
  <ds:schemaRefs>
    <ds:schemaRef ds:uri="9b277b7e-06c0-4338-a7a8-1624b82b1b0c"/>
    <ds:schemaRef ds:uri="e5ae5d0c-ccdf-4d19-b1d2-bd17b26986b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DE66413-AC7F-4D4E-8AB5-58B020496949}">
  <ds:schemaRefs>
    <ds:schemaRef ds:uri="http://schemas.microsoft.com/sharepoint/v3/contenttype/forms"/>
  </ds:schemaRefs>
</ds:datastoreItem>
</file>

<file path=customXml/itemProps3.xml><?xml version="1.0" encoding="utf-8"?>
<ds:datastoreItem xmlns:ds="http://schemas.openxmlformats.org/officeDocument/2006/customXml" ds:itemID="{BC7CBC0D-05F5-4673-BA06-5FF97515C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77b7e-06c0-4338-a7a8-1624b82b1b0c"/>
    <ds:schemaRef ds:uri="e5ae5d0c-ccdf-4d19-b1d2-bd17b2698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Agricultural Science Series</vt:lpstr>
      <vt:lpstr>Instant Insights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Burleigh</dc:creator>
  <cp:lastModifiedBy>Rob Burleigh</cp:lastModifiedBy>
  <dcterms:created xsi:type="dcterms:W3CDTF">2017-11-07T16:34:36Z</dcterms:created>
  <dcterms:modified xsi:type="dcterms:W3CDTF">2024-04-22T13:40:44Z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2017-11-07T16:28:13Z</dcterms:creat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0x0101006DA33331E9CF7A45A634E95F23E480AE</vt:lpwstr>
  </property>
  <property fmtid="{D5CDD505-2E9C-101B-9397-08002B2CF9AE}" pid="3" name="MediaServiceImageTags">
    <vt:lpwstr/>
  </property>
</Properties>
</file>